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ofimenkov\Documents\"/>
    </mc:Choice>
  </mc:AlternateContent>
  <bookViews>
    <workbookView xWindow="0" yWindow="0" windowWidth="12408" windowHeight="7692"/>
  </bookViews>
  <sheets>
    <sheet name="Баннеры" sheetId="1" r:id="rId1"/>
    <sheet name="Видео" sheetId="2" r:id="rId2"/>
    <sheet name="Брендирование пакет сайтов ЮТВ" sheetId="5" r:id="rId3"/>
    <sheet name="спец. позиции" sheetId="3" r:id="rId4"/>
  </sheets>
  <definedNames>
    <definedName name="stepCoef">50%</definedName>
    <definedName name="_xlnm.Print_Area" localSheetId="0">Баннеры!$B$2:$H$41</definedName>
    <definedName name="_xlnm.Print_Area" localSheetId="1">Видео!$B$1:$H$39</definedName>
  </definedNames>
  <calcPr calcId="162913"/>
</workbook>
</file>

<file path=xl/calcChain.xml><?xml version="1.0" encoding="utf-8"?>
<calcChain xmlns="http://schemas.openxmlformats.org/spreadsheetml/2006/main">
  <c r="E15" i="5" l="1"/>
  <c r="E12" i="5"/>
  <c r="E10" i="5"/>
  <c r="E8" i="5"/>
  <c r="E6" i="5"/>
  <c r="I15" i="5" l="1"/>
  <c r="I12" i="5"/>
  <c r="I10" i="5"/>
  <c r="I8" i="5"/>
  <c r="I6" i="5"/>
  <c r="H8" i="3" l="1"/>
  <c r="H7" i="3"/>
  <c r="G34" i="1" l="1"/>
  <c r="G33" i="1"/>
  <c r="G29" i="1"/>
  <c r="G35" i="1" l="1"/>
  <c r="G32" i="1"/>
  <c r="G31" i="1"/>
  <c r="G30" i="1"/>
  <c r="G28" i="1"/>
</calcChain>
</file>

<file path=xl/sharedStrings.xml><?xml version="1.0" encoding="utf-8"?>
<sst xmlns="http://schemas.openxmlformats.org/spreadsheetml/2006/main" count="278" uniqueCount="166">
  <si>
    <t>Цены не включают НДС</t>
  </si>
  <si>
    <t>Сезонные коэффициенты</t>
  </si>
  <si>
    <t>Месяц</t>
  </si>
  <si>
    <t>K</t>
  </si>
  <si>
    <t>январь</t>
  </si>
  <si>
    <t>июль</t>
  </si>
  <si>
    <t>февраль</t>
  </si>
  <si>
    <t>август</t>
  </si>
  <si>
    <t>март</t>
  </si>
  <si>
    <t>сентябрь</t>
  </si>
  <si>
    <t>апрель</t>
  </si>
  <si>
    <t>октябрь</t>
  </si>
  <si>
    <t>май</t>
  </si>
  <si>
    <t>ноябрь</t>
  </si>
  <si>
    <t>июнь</t>
  </si>
  <si>
    <t>декабрь</t>
  </si>
  <si>
    <t>Позиция</t>
  </si>
  <si>
    <t>Формат</t>
  </si>
  <si>
    <t>Количество показов в пакете, К</t>
  </si>
  <si>
    <t>CPM по прайсу, руб.</t>
  </si>
  <si>
    <t>Стоимость пакета по прайсу, руб.</t>
  </si>
  <si>
    <t>Геотаргетинг</t>
  </si>
  <si>
    <t>Пакет "Охват 300К"</t>
  </si>
  <si>
    <t>Пакет "Охват 1000К"</t>
  </si>
  <si>
    <t>Пакет "Охват 1500К"</t>
  </si>
  <si>
    <t>Возможен таргетинг - Отсутсвие конкурентов, наценка 30%</t>
  </si>
  <si>
    <t>Динамика</t>
  </si>
  <si>
    <t>Пакет</t>
  </si>
  <si>
    <t>*Возможно размещение Rich-media форматов: AdRime Pushdown, FloorAd, SuperExpandable - наценка 100%</t>
  </si>
  <si>
    <t>-</t>
  </si>
  <si>
    <r>
      <t xml:space="preserve">FullScreen, 
</t>
    </r>
    <r>
      <rPr>
        <sz val="11"/>
        <rFont val="Arial"/>
        <family val="2"/>
        <charset val="204"/>
      </rPr>
      <t>F=1 в сутки</t>
    </r>
  </si>
  <si>
    <t>Возможна настройка частоты показов в пакетах F&lt;5 сутки, наценка 15%</t>
  </si>
  <si>
    <t>Условия размещения рекламы на U-tv.ru</t>
  </si>
  <si>
    <t>Примечание</t>
  </si>
  <si>
    <t>1-2 недели</t>
  </si>
  <si>
    <t>Период размещения</t>
  </si>
  <si>
    <r>
      <rPr>
        <b/>
        <sz val="12"/>
        <color indexed="8"/>
        <rFont val="Arial"/>
        <family val="2"/>
        <charset val="204"/>
      </rPr>
      <t>Multi</t>
    </r>
    <r>
      <rPr>
        <sz val="12"/>
        <color indexed="8"/>
        <rFont val="Arial"/>
        <family val="2"/>
        <charset val="204"/>
      </rPr>
      <t>-roll 400х300</t>
    </r>
  </si>
  <si>
    <t>ОБЪЕМНЫЕ ПАКЕТЫ</t>
  </si>
  <si>
    <t>Все продукты</t>
  </si>
  <si>
    <t>ТОЛЬКО ЛИЦЕНЗИОННЫЙ КОНТЕНТ</t>
  </si>
  <si>
    <t xml:space="preserve">Условия размещения Видео рекламы </t>
  </si>
  <si>
    <t>Способ продаж: динамические пакеты</t>
  </si>
  <si>
    <t>Пакет "Охват 500К"</t>
  </si>
  <si>
    <t>2-3 недели</t>
  </si>
  <si>
    <t>3-4 недели</t>
  </si>
  <si>
    <t>При размещении Web+SMART скидка 20%</t>
  </si>
  <si>
    <t>Производство:</t>
  </si>
  <si>
    <t>Сайт</t>
  </si>
  <si>
    <t>Раздел</t>
  </si>
  <si>
    <t>Трафик (показы)/неделя</t>
  </si>
  <si>
    <t>Охват (человек)/неделя</t>
  </si>
  <si>
    <t>CPM</t>
  </si>
  <si>
    <t>Стоимость по прайсу, руб., до НДС</t>
  </si>
  <si>
    <t>сайт muz-tv.ru</t>
  </si>
  <si>
    <t>1 неделя</t>
  </si>
  <si>
    <t>Брендирование главной страницы сайта + раздела "Новости", динамика</t>
  </si>
  <si>
    <t>сайт u-tv.ru</t>
  </si>
  <si>
    <t>Брендирование всего сайта, динамика</t>
  </si>
  <si>
    <t>сайт clipyou.ru</t>
  </si>
  <si>
    <t>Брендирование главной страницы сайта + все страницы раздела "клипы", динамика</t>
  </si>
  <si>
    <t>Супер-анонс на главной странице,  динамика</t>
  </si>
  <si>
    <t>Размещение</t>
  </si>
  <si>
    <t>Кол-во недель</t>
  </si>
  <si>
    <t>Цена  за неделю (руб.)</t>
  </si>
  <si>
    <t>Кол-во показов/неделя</t>
  </si>
  <si>
    <t>сайты  www.muz-tv.ru, u-tv.ru**, clipyou.ru</t>
  </si>
  <si>
    <t>** Супер-анонс на сайте«Ю» разработывается в стилистике канала и с рекомендациями  дизайнера сайта по созданию креатива – так как анонс размещен сразу под шапкой сайта и воспринимается нашими пользователями как редакционный материал. Плюс такого подхода к креативу в том, что пользователи будут более лояльны к информации на анонсе, следовательно, мы прогнозируем больший CTR данного формата.</t>
  </si>
  <si>
    <t>Размещение/ соц. сети</t>
  </si>
  <si>
    <t>Кол-во уникальных просмотров/новость (прогноз)</t>
  </si>
  <si>
    <t>Новость с картинкой/видео в ленте новостей</t>
  </si>
  <si>
    <t>Статья:</t>
  </si>
  <si>
    <t>Публикация статьи (до 5 000 знаков) по тематике клиента</t>
  </si>
  <si>
    <t>Анонс на главной странице</t>
  </si>
  <si>
    <t>Брендирование статьи</t>
  </si>
  <si>
    <t xml:space="preserve">Стоимость руб. без НДС </t>
  </si>
  <si>
    <t>6000 / неделю</t>
  </si>
  <si>
    <t>Публикация новостной заметки (до 1 000 знаков) по тематике клиента</t>
  </si>
  <si>
    <t>статика</t>
  </si>
  <si>
    <t xml:space="preserve">К базовому прайс-листу действует наценка за отсрочку платежа +5%. </t>
  </si>
  <si>
    <t>Наценка не начисляется в случае предоплаты или оплаты размещения не позднее 25 числа месяца оказания услуг</t>
  </si>
  <si>
    <t>Пакет "Охват 800К"</t>
  </si>
  <si>
    <t>Брендирование страницы 35 000руб.</t>
  </si>
  <si>
    <t>Размещение/ соц. сети Пакет</t>
  </si>
  <si>
    <t>Доступные виды таргетинга (для розничных продуктов)</t>
  </si>
  <si>
    <t>Таргетинг</t>
  </si>
  <si>
    <t>Наценка</t>
  </si>
  <si>
    <t>Выбор формата pre-roll, mid-roll, post-roll</t>
  </si>
  <si>
    <t>Ограничение по частоте в сутки / неделя</t>
  </si>
  <si>
    <t>25% / 50%</t>
  </si>
  <si>
    <t>География</t>
  </si>
  <si>
    <t>Хронометраж роликов</t>
  </si>
  <si>
    <t>Формат, продолжительность</t>
  </si>
  <si>
    <t>Multi-roll до 15 секунд</t>
  </si>
  <si>
    <t>Без наценки</t>
  </si>
  <si>
    <t>Multi-roll до 20 секунд</t>
  </si>
  <si>
    <t>Multi-roll до 30 секунд*</t>
  </si>
  <si>
    <t>Post-roll до 30 секунд</t>
  </si>
  <si>
    <t>Наценки за размещение нестандартных креативов:</t>
  </si>
  <si>
    <t>Нестандарт</t>
  </si>
  <si>
    <t>WOW-ROLL</t>
  </si>
  <si>
    <t>Интерактивные нестандарты 
(Adselector, Call to action, Extender)</t>
  </si>
  <si>
    <t>Интерактив</t>
  </si>
  <si>
    <t>Мобильный трафик</t>
  </si>
  <si>
    <t>Формат размещения</t>
  </si>
  <si>
    <t>Показы / охват (неделя)</t>
  </si>
  <si>
    <t xml:space="preserve">Пакет 500 000 показов </t>
  </si>
  <si>
    <t>CPM в пакете</t>
  </si>
  <si>
    <t>Стартовый Fullscreen в мобильной версии сайта</t>
  </si>
  <si>
    <t>2 000 000/500 000</t>
  </si>
  <si>
    <t>Fullscreen в мобильной версии сайта на внутренних старницах</t>
  </si>
  <si>
    <t>Swipe Banner</t>
  </si>
  <si>
    <t>все страницы</t>
  </si>
  <si>
    <t>Ad Button (Интерактивная кнопка виджет)</t>
  </si>
  <si>
    <t>Стоимость пакета, руб.</t>
  </si>
  <si>
    <t>Специальное предложение</t>
  </si>
  <si>
    <t>Пакетные размещения</t>
  </si>
  <si>
    <t>Формат*</t>
  </si>
  <si>
    <t>Вид</t>
  </si>
  <si>
    <t>Охват / неделя</t>
  </si>
  <si>
    <t>Стоимость / неделя</t>
  </si>
  <si>
    <t>№1 Эксклюзивное брендирование</t>
  </si>
  <si>
    <t>Подложка 2000х1080, 200х300</t>
  </si>
  <si>
    <t>+ возможен расхлоп по наведению</t>
  </si>
  <si>
    <t>динамика</t>
  </si>
  <si>
    <t>№2 Эксклюзивное брендирование</t>
  </si>
  <si>
    <t>№3 Эксклюзивное брендирование</t>
  </si>
  <si>
    <t>№4 Эксклюзивное брендирование</t>
  </si>
  <si>
    <t>Главная</t>
  </si>
  <si>
    <t>Суперанонс на главной 1000х240</t>
  </si>
  <si>
    <t>№5 Эксклюзивное брендирование</t>
  </si>
  <si>
    <t>Наценки</t>
  </si>
  <si>
    <t>Синхронизация</t>
  </si>
  <si>
    <t>Наценка за таргентинг по сегменту/сегментам аудитории</t>
  </si>
  <si>
    <t>Потоковое видео в баннере</t>
  </si>
  <si>
    <t>Наценка за 2-й бренд</t>
  </si>
  <si>
    <t>отсутствие конкурентов на выкупленной странице</t>
  </si>
  <si>
    <t>Таргетинг РФ 100%</t>
  </si>
  <si>
    <t>Все цены указаны в рублях и без учёта 18% НДС</t>
  </si>
  <si>
    <t>Минимальная стоимость заказа - 100 000 руб. после скидки, без НДС</t>
  </si>
  <si>
    <t>**В рамках одного пакета возможно размещение одной РК в течение не более одного месяца</t>
  </si>
  <si>
    <t>Возможен географический таргетинг на Россию - 25%</t>
  </si>
  <si>
    <t>Billboard 100%х250*</t>
  </si>
  <si>
    <t>Кол-во показов в пакете</t>
  </si>
  <si>
    <t>Пакет сайтов ЮТВ, внутренние страницы</t>
  </si>
  <si>
    <t>Баннер 240х400 1й экран</t>
  </si>
  <si>
    <t>Статика главная muz-tv.ru, динамика</t>
  </si>
  <si>
    <t>Баннер 240х400 2й экран</t>
  </si>
  <si>
    <t xml:space="preserve">Пакет сайтов ЮТВ, внутренние страницы, Статика раздел "Новости"/ "Музыка"(muz-tv.ru) </t>
  </si>
  <si>
    <t>статика, динамика</t>
  </si>
  <si>
    <t>Пакет сайтов ЮТВ + страницы тематического раздела</t>
  </si>
  <si>
    <t>Статика тематичесий раздел</t>
  </si>
  <si>
    <t>Ограничения по уникам, F&lt;5**</t>
  </si>
  <si>
    <t>* Показы распределяются по сайтам по наличию свободного инвентаря</t>
  </si>
  <si>
    <t>Стоимость, руб</t>
  </si>
  <si>
    <t>facebook.com/muz, vk.com/muz</t>
  </si>
  <si>
    <t>СКИДКА КЛ до 50%</t>
  </si>
  <si>
    <t>Выбор жанра/ограничение списка площадок внутри пакета</t>
  </si>
  <si>
    <t xml:space="preserve"> 300х600*</t>
  </si>
  <si>
    <t xml:space="preserve"> в период с 01.01.2018 по 31.12.2018</t>
  </si>
  <si>
    <t>Clipyou Smart TV, u-tv.ru, muz-tv.ru</t>
  </si>
  <si>
    <t>Ежемесячный охват пакета сайтов ЮТВ 2 600 000 UV (GA)</t>
  </si>
  <si>
    <t>Прайс-лист действителен с 01.01.2018 по 31.12.2018</t>
  </si>
  <si>
    <t>Спецпредложение не распространяется на пакеты Премии МУЗ-ТВ 2018</t>
  </si>
  <si>
    <t xml:space="preserve">Все страницы 
Muz-tv.ru,  
U-tv.ru, 
</t>
  </si>
  <si>
    <t>все страницы,Muz-tv.ru,  
U-tv.ru,  F=1</t>
  </si>
  <si>
    <t>10 000 000 подписчиков (In, Vk, Fb, 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</si>
</sst>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\ _₽_-;\-* #,##0\ _₽_-;_-* &quot;-&quot;\ _₽_-;_-@_-"/>
    <numFmt numFmtId="164" formatCode="_-* #,##0&quot;р.&quot;_-;\-* #,##0&quot;р.&quot;_-;_-* &quot;-&quot;&quot;р.&quot;_-;_-@_-"/>
    <numFmt numFmtId="165" formatCode="_-* #,##0.00_р_._-;\-* #,##0.00_р_._-;_-* &quot;-&quot;??_р_._-;_-@_-"/>
    <numFmt numFmtId="166" formatCode="_-* #,##0_$_-;\-* #,##0_$_-;_-* &quot;-&quot;_$_-;_-@_-"/>
    <numFmt numFmtId="167" formatCode="_-* #,##0_р_._-;\-* #,##0_р_._-;_-* &quot;-&quot;??_р_._-;_-@_-"/>
    <numFmt numFmtId="168" formatCode="_(* #,##0_);_(* \(#,##0\);_(* &quot;-&quot;_);_(@_)"/>
    <numFmt numFmtId="169" formatCode="_-* #,##0.00&quot;р.&quot;_-;\-* #,##0.00&quot;р.&quot;_-;_-* &quot;-&quot;&quot;р.&quot;_-;_-@_-"/>
    <numFmt numFmtId="170" formatCode="_-* #,##0.00\ _R_U_B_-;\-* #,##0.00\ _R_U_B_-;_-* &quot;-&quot;??\ _R_U_B_-;_-@_-"/>
    <numFmt numFmtId="171" formatCode="#,##0.00\ &quot;₽&quot;"/>
    <numFmt numFmtId="172" formatCode="#,##0\ &quot;₽&quot;"/>
  </numFmts>
  <fonts count="5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6"/>
      <name val="Arial"/>
      <family val="2"/>
      <charset val="204"/>
    </font>
    <font>
      <b/>
      <sz val="11"/>
      <name val="Arial"/>
      <family val="2"/>
      <charset val="204"/>
    </font>
    <font>
      <sz val="24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36"/>
      <name val="Arial"/>
      <family val="2"/>
      <charset val="204"/>
    </font>
    <font>
      <sz val="10"/>
      <name val="Arial Cyr"/>
    </font>
    <font>
      <sz val="10"/>
      <color theme="1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6" tint="-0.49998474074526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6" tint="-0.499984740745262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36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48"/>
      <name val="Arial"/>
      <family val="2"/>
      <charset val="204"/>
    </font>
    <font>
      <sz val="12"/>
      <color theme="6" tint="-0.499984740745262"/>
      <name val="Arial"/>
      <family val="2"/>
      <charset val="204"/>
    </font>
    <font>
      <sz val="11"/>
      <color theme="6" tint="-0.499984740745262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7"/>
      <color indexed="8"/>
      <name val="Arial Cyr"/>
      <charset val="204"/>
    </font>
    <font>
      <sz val="7"/>
      <color indexed="8"/>
      <name val="Arial Cyr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indexed="8"/>
      <name val="Arial 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89013336588644"/>
        <bgColor theme="3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theme="3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2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1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1" fillId="0" borderId="0"/>
    <xf numFmtId="165" fontId="18" fillId="0" borderId="0" applyFont="0" applyFill="0" applyBorder="0" applyAlignment="0" applyProtection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0" fontId="22" fillId="0" borderId="0"/>
    <xf numFmtId="0" fontId="23" fillId="0" borderId="0"/>
    <xf numFmtId="9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</cellStyleXfs>
  <cellXfs count="301">
    <xf numFmtId="0" fontId="0" fillId="0" borderId="0" xfId="0"/>
    <xf numFmtId="0" fontId="7" fillId="2" borderId="0" xfId="0" applyFont="1" applyFill="1"/>
    <xf numFmtId="0" fontId="8" fillId="2" borderId="0" xfId="0" applyFont="1" applyFill="1" applyAlignment="1" applyProtection="1"/>
    <xf numFmtId="0" fontId="9" fillId="2" borderId="0" xfId="0" applyFont="1" applyFill="1" applyAlignment="1" applyProtection="1"/>
    <xf numFmtId="0" fontId="8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66" fontId="7" fillId="2" borderId="2" xfId="3" applyNumberFormat="1" applyFont="1" applyFill="1" applyBorder="1" applyAlignment="1">
      <alignment horizontal="left" vertical="center" indent="1"/>
    </xf>
    <xf numFmtId="2" fontId="8" fillId="2" borderId="2" xfId="2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166" fontId="7" fillId="2" borderId="3" xfId="3" applyNumberFormat="1" applyFont="1" applyFill="1" applyBorder="1" applyAlignment="1">
      <alignment horizontal="left" vertical="center" indent="1"/>
    </xf>
    <xf numFmtId="2" fontId="8" fillId="2" borderId="3" xfId="2" applyNumberFormat="1" applyFont="1" applyFill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</xf>
    <xf numFmtId="166" fontId="7" fillId="2" borderId="4" xfId="3" applyNumberFormat="1" applyFont="1" applyFill="1" applyBorder="1" applyAlignment="1">
      <alignment horizontal="left" vertical="center" indent="1"/>
    </xf>
    <xf numFmtId="2" fontId="7" fillId="2" borderId="4" xfId="2" applyNumberFormat="1" applyFont="1" applyFill="1" applyBorder="1" applyAlignment="1">
      <alignment horizontal="center" vertical="center"/>
    </xf>
    <xf numFmtId="2" fontId="8" fillId="2" borderId="4" xfId="2" applyNumberFormat="1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/>
    </xf>
    <xf numFmtId="166" fontId="7" fillId="2" borderId="0" xfId="3" applyNumberFormat="1" applyFont="1" applyFill="1" applyBorder="1" applyAlignment="1">
      <alignment horizontal="left"/>
    </xf>
    <xf numFmtId="9" fontId="7" fillId="2" borderId="0" xfId="2" applyNumberFormat="1" applyFont="1" applyFill="1" applyBorder="1" applyAlignment="1">
      <alignment horizontal="center"/>
    </xf>
    <xf numFmtId="0" fontId="14" fillId="2" borderId="0" xfId="0" applyFont="1" applyFill="1"/>
    <xf numFmtId="0" fontId="17" fillId="2" borderId="0" xfId="0" applyFont="1" applyFill="1"/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" fontId="8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1" fontId="14" fillId="2" borderId="2" xfId="0" applyNumberFormat="1" applyFont="1" applyFill="1" applyBorder="1" applyAlignment="1">
      <alignment horizontal="center" vertical="center" wrapText="1"/>
    </xf>
    <xf numFmtId="167" fontId="12" fillId="2" borderId="2" xfId="1" applyNumberFormat="1" applyFont="1" applyFill="1" applyBorder="1" applyAlignment="1">
      <alignment horizontal="center" vertical="center" wrapText="1"/>
    </xf>
    <xf numFmtId="9" fontId="14" fillId="2" borderId="2" xfId="2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 wrapText="1"/>
    </xf>
    <xf numFmtId="167" fontId="12" fillId="2" borderId="8" xfId="1" applyNumberFormat="1" applyFont="1" applyFill="1" applyBorder="1" applyAlignment="1">
      <alignment horizontal="center" vertical="center" wrapText="1"/>
    </xf>
    <xf numFmtId="9" fontId="14" fillId="2" borderId="8" xfId="2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9" fontId="14" fillId="2" borderId="3" xfId="2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 indent="1"/>
    </xf>
    <xf numFmtId="0" fontId="12" fillId="2" borderId="8" xfId="0" applyFont="1" applyFill="1" applyBorder="1" applyAlignment="1">
      <alignment horizontal="left" vertical="center" wrapText="1" indent="1"/>
    </xf>
    <xf numFmtId="0" fontId="12" fillId="2" borderId="3" xfId="0" applyFont="1" applyFill="1" applyBorder="1" applyAlignment="1">
      <alignment horizontal="left" vertical="center" wrapText="1" indent="1"/>
    </xf>
    <xf numFmtId="1" fontId="14" fillId="2" borderId="14" xfId="0" applyNumberFormat="1" applyFont="1" applyFill="1" applyBorder="1" applyAlignment="1">
      <alignment horizontal="center" vertical="center" wrapText="1"/>
    </xf>
    <xf numFmtId="167" fontId="12" fillId="2" borderId="14" xfId="1" applyNumberFormat="1" applyFont="1" applyFill="1" applyBorder="1" applyAlignment="1">
      <alignment horizontal="center" vertical="center" wrapText="1"/>
    </xf>
    <xf numFmtId="9" fontId="14" fillId="2" borderId="14" xfId="2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" fontId="14" fillId="2" borderId="13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167" fontId="12" fillId="2" borderId="13" xfId="1" applyNumberFormat="1" applyFont="1" applyFill="1" applyBorder="1" applyAlignment="1">
      <alignment horizontal="center" vertical="center" wrapText="1"/>
    </xf>
    <xf numFmtId="9" fontId="14" fillId="2" borderId="13" xfId="2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 indent="1"/>
    </xf>
    <xf numFmtId="0" fontId="12" fillId="2" borderId="13" xfId="0" applyFont="1" applyFill="1" applyBorder="1" applyAlignment="1">
      <alignment horizontal="left" vertical="center" wrapText="1" indent="1"/>
    </xf>
    <xf numFmtId="0" fontId="7" fillId="0" borderId="0" xfId="29" applyFont="1" applyAlignment="1">
      <alignment vertical="center"/>
    </xf>
    <xf numFmtId="0" fontId="2" fillId="0" borderId="0" xfId="40"/>
    <xf numFmtId="0" fontId="24" fillId="0" borderId="0" xfId="29" applyFont="1" applyAlignment="1">
      <alignment vertical="center"/>
    </xf>
    <xf numFmtId="0" fontId="7" fillId="4" borderId="0" xfId="29" applyFont="1" applyFill="1" applyAlignment="1">
      <alignment vertical="center"/>
    </xf>
    <xf numFmtId="0" fontId="24" fillId="4" borderId="0" xfId="29" applyFont="1" applyFill="1" applyAlignment="1">
      <alignment vertical="center"/>
    </xf>
    <xf numFmtId="0" fontId="8" fillId="4" borderId="0" xfId="29" applyFont="1" applyFill="1" applyAlignment="1" applyProtection="1">
      <alignment horizontal="left" vertical="center"/>
    </xf>
    <xf numFmtId="0" fontId="7" fillId="4" borderId="0" xfId="41" applyFont="1" applyFill="1" applyAlignment="1">
      <alignment vertical="center"/>
    </xf>
    <xf numFmtId="0" fontId="6" fillId="0" borderId="0" xfId="29"/>
    <xf numFmtId="0" fontId="30" fillId="4" borderId="0" xfId="29" applyFont="1" applyFill="1" applyAlignment="1" applyProtection="1">
      <alignment horizontal="left" vertical="center"/>
    </xf>
    <xf numFmtId="0" fontId="32" fillId="5" borderId="6" xfId="41" applyFont="1" applyFill="1" applyBorder="1" applyAlignment="1">
      <alignment horizontal="center" vertical="center" wrapText="1"/>
    </xf>
    <xf numFmtId="0" fontId="33" fillId="4" borderId="0" xfId="29" applyFont="1" applyFill="1" applyAlignment="1" applyProtection="1">
      <alignment horizontal="left" vertical="center"/>
    </xf>
    <xf numFmtId="0" fontId="10" fillId="4" borderId="0" xfId="41" applyFont="1" applyFill="1" applyAlignment="1">
      <alignment vertical="center"/>
    </xf>
    <xf numFmtId="0" fontId="25" fillId="4" borderId="0" xfId="41" applyFont="1" applyFill="1" applyAlignment="1">
      <alignment vertical="center"/>
    </xf>
    <xf numFmtId="0" fontId="8" fillId="4" borderId="0" xfId="29" applyFont="1" applyFill="1" applyAlignment="1" applyProtection="1">
      <alignment vertical="center"/>
    </xf>
    <xf numFmtId="0" fontId="31" fillId="4" borderId="0" xfId="29" applyFont="1" applyFill="1" applyAlignment="1" applyProtection="1">
      <alignment vertical="center"/>
    </xf>
    <xf numFmtId="0" fontId="31" fillId="4" borderId="0" xfId="29" applyFont="1" applyFill="1" applyAlignment="1" applyProtection="1">
      <alignment horizontal="left" vertical="center"/>
    </xf>
    <xf numFmtId="3" fontId="16" fillId="0" borderId="4" xfId="41" applyNumberFormat="1" applyFont="1" applyFill="1" applyBorder="1" applyAlignment="1">
      <alignment horizontal="right" vertical="center" wrapText="1" indent="1"/>
    </xf>
    <xf numFmtId="3" fontId="29" fillId="0" borderId="5" xfId="41" applyNumberFormat="1" applyFont="1" applyBorder="1" applyAlignment="1">
      <alignment horizontal="right" vertical="center" wrapText="1" indent="1" readingOrder="1"/>
    </xf>
    <xf numFmtId="0" fontId="28" fillId="0" borderId="5" xfId="41" applyFont="1" applyBorder="1" applyAlignment="1">
      <alignment horizontal="right" vertical="center" wrapText="1" indent="1" readingOrder="1"/>
    </xf>
    <xf numFmtId="3" fontId="16" fillId="0" borderId="5" xfId="41" applyNumberFormat="1" applyFont="1" applyFill="1" applyBorder="1" applyAlignment="1">
      <alignment horizontal="right" vertical="center" wrapText="1" indent="1"/>
    </xf>
    <xf numFmtId="0" fontId="29" fillId="0" borderId="5" xfId="41" applyFont="1" applyBorder="1" applyAlignment="1">
      <alignment horizontal="left" vertical="center" wrapText="1" indent="1" readingOrder="1"/>
    </xf>
    <xf numFmtId="0" fontId="32" fillId="5" borderId="1" xfId="41" applyFont="1" applyFill="1" applyBorder="1" applyAlignment="1">
      <alignment horizontal="center" vertical="center" wrapText="1"/>
    </xf>
    <xf numFmtId="0" fontId="32" fillId="4" borderId="0" xfId="41" applyFont="1" applyFill="1" applyAlignment="1">
      <alignment vertical="center"/>
    </xf>
    <xf numFmtId="0" fontId="16" fillId="0" borderId="4" xfId="41" applyFont="1" applyBorder="1" applyAlignment="1">
      <alignment horizontal="center" vertical="center" wrapText="1" readingOrder="1"/>
    </xf>
    <xf numFmtId="3" fontId="32" fillId="0" borderId="4" xfId="41" applyNumberFormat="1" applyFont="1" applyBorder="1" applyAlignment="1">
      <alignment horizontal="right" vertical="center" wrapText="1" indent="1" readingOrder="1"/>
    </xf>
    <xf numFmtId="0" fontId="16" fillId="0" borderId="4" xfId="41" applyFont="1" applyBorder="1" applyAlignment="1">
      <alignment horizontal="right" vertical="center" wrapText="1" indent="1" readingOrder="1"/>
    </xf>
    <xf numFmtId="0" fontId="32" fillId="0" borderId="4" xfId="41" applyFont="1" applyBorder="1" applyAlignment="1">
      <alignment horizontal="left" vertical="center" wrapText="1" indent="1" readingOrder="1"/>
    </xf>
    <xf numFmtId="0" fontId="16" fillId="0" borderId="0" xfId="41" applyFont="1" applyAlignment="1">
      <alignment vertical="center"/>
    </xf>
    <xf numFmtId="0" fontId="34" fillId="0" borderId="0" xfId="41" applyFont="1" applyAlignment="1">
      <alignment vertical="center"/>
    </xf>
    <xf numFmtId="2" fontId="16" fillId="0" borderId="4" xfId="31" applyNumberFormat="1" applyFont="1" applyBorder="1" applyAlignment="1">
      <alignment horizontal="center" vertical="center"/>
    </xf>
    <xf numFmtId="166" fontId="16" fillId="0" borderId="4" xfId="3" applyNumberFormat="1" applyFont="1" applyBorder="1" applyAlignment="1">
      <alignment horizontal="left" vertical="center" indent="1"/>
    </xf>
    <xf numFmtId="0" fontId="15" fillId="0" borderId="0" xfId="41" applyFont="1" applyFill="1" applyAlignment="1" applyProtection="1">
      <alignment horizontal="center" vertical="center"/>
    </xf>
    <xf numFmtId="2" fontId="16" fillId="0" borderId="2" xfId="31" applyNumberFormat="1" applyFont="1" applyBorder="1" applyAlignment="1">
      <alignment horizontal="center" vertical="center"/>
    </xf>
    <xf numFmtId="166" fontId="16" fillId="0" borderId="2" xfId="3" applyNumberFormat="1" applyFont="1" applyBorder="1" applyAlignment="1">
      <alignment horizontal="left" vertical="center" indent="1"/>
    </xf>
    <xf numFmtId="2" fontId="27" fillId="0" borderId="2" xfId="31" applyNumberFormat="1" applyFont="1" applyBorder="1" applyAlignment="1">
      <alignment horizontal="center" vertical="center"/>
    </xf>
    <xf numFmtId="0" fontId="15" fillId="0" borderId="0" xfId="41" applyFont="1" applyFill="1" applyAlignment="1">
      <alignment vertical="center"/>
    </xf>
    <xf numFmtId="2" fontId="16" fillId="0" borderId="3" xfId="31" applyNumberFormat="1" applyFont="1" applyBorder="1" applyAlignment="1">
      <alignment horizontal="center" vertical="center"/>
    </xf>
    <xf numFmtId="166" fontId="16" fillId="0" borderId="3" xfId="3" applyNumberFormat="1" applyFont="1" applyBorder="1" applyAlignment="1">
      <alignment horizontal="left" vertical="center" indent="1"/>
    </xf>
    <xf numFmtId="0" fontId="14" fillId="0" borderId="0" xfId="41" applyFont="1" applyAlignment="1">
      <alignment vertical="center"/>
    </xf>
    <xf numFmtId="0" fontId="35" fillId="0" borderId="0" xfId="41" applyFont="1" applyAlignment="1">
      <alignment vertical="center"/>
    </xf>
    <xf numFmtId="0" fontId="8" fillId="5" borderId="1" xfId="41" applyFont="1" applyFill="1" applyBorder="1" applyAlignment="1">
      <alignment horizontal="center" vertical="center"/>
    </xf>
    <xf numFmtId="168" fontId="8" fillId="5" borderId="1" xfId="3" applyNumberFormat="1" applyFont="1" applyFill="1" applyBorder="1" applyAlignment="1">
      <alignment horizontal="center" vertical="center"/>
    </xf>
    <xf numFmtId="0" fontId="13" fillId="0" borderId="0" xfId="41" applyFont="1" applyFill="1" applyAlignment="1">
      <alignment vertical="center"/>
    </xf>
    <xf numFmtId="0" fontId="7" fillId="0" borderId="0" xfId="41" applyFont="1" applyAlignment="1">
      <alignment vertical="center"/>
    </xf>
    <xf numFmtId="0" fontId="24" fillId="0" borderId="0" xfId="41" applyFont="1" applyAlignment="1">
      <alignment vertical="center"/>
    </xf>
    <xf numFmtId="0" fontId="8" fillId="0" borderId="0" xfId="41" applyFont="1" applyFill="1" applyAlignment="1" applyProtection="1">
      <alignment vertical="center"/>
    </xf>
    <xf numFmtId="0" fontId="11" fillId="0" borderId="0" xfId="41" applyFont="1" applyAlignment="1">
      <alignment vertical="center"/>
    </xf>
    <xf numFmtId="0" fontId="8" fillId="0" borderId="0" xfId="41" applyFont="1" applyAlignment="1">
      <alignment vertical="center"/>
    </xf>
    <xf numFmtId="0" fontId="26" fillId="0" borderId="0" xfId="41" applyFont="1" applyAlignment="1">
      <alignment vertical="center"/>
    </xf>
    <xf numFmtId="0" fontId="32" fillId="0" borderId="0" xfId="41" applyFont="1" applyFill="1" applyAlignment="1" applyProtection="1">
      <alignment vertical="center"/>
    </xf>
    <xf numFmtId="0" fontId="9" fillId="0" borderId="0" xfId="41" applyFont="1" applyFill="1" applyAlignment="1" applyProtection="1">
      <alignment horizontal="left" vertical="center"/>
    </xf>
    <xf numFmtId="0" fontId="8" fillId="2" borderId="0" xfId="41" applyFont="1" applyFill="1" applyAlignment="1" applyProtection="1">
      <alignment vertical="center"/>
    </xf>
    <xf numFmtId="0" fontId="32" fillId="2" borderId="0" xfId="41" applyFont="1" applyFill="1" applyAlignment="1" applyProtection="1">
      <alignment vertical="center"/>
    </xf>
    <xf numFmtId="0" fontId="8" fillId="0" borderId="0" xfId="41" applyFont="1" applyFill="1" applyAlignment="1" applyProtection="1">
      <alignment horizontal="left" vertical="center"/>
    </xf>
    <xf numFmtId="0" fontId="31" fillId="0" borderId="0" xfId="41" applyFont="1" applyFill="1" applyAlignment="1" applyProtection="1">
      <alignment vertical="center"/>
    </xf>
    <xf numFmtId="0" fontId="9" fillId="0" borderId="0" xfId="41" applyFont="1" applyFill="1" applyAlignment="1" applyProtection="1">
      <alignment vertical="center"/>
    </xf>
    <xf numFmtId="0" fontId="12" fillId="0" borderId="0" xfId="41" applyFont="1" applyFill="1" applyAlignment="1" applyProtection="1">
      <alignment vertical="center"/>
    </xf>
    <xf numFmtId="0" fontId="36" fillId="0" borderId="0" xfId="41" applyFont="1" applyFill="1" applyAlignment="1" applyProtection="1">
      <alignment vertical="center"/>
    </xf>
    <xf numFmtId="0" fontId="29" fillId="0" borderId="7" xfId="41" applyFont="1" applyBorder="1" applyAlignment="1">
      <alignment horizontal="left" vertical="center" wrapText="1" indent="1" readingOrder="1"/>
    </xf>
    <xf numFmtId="3" fontId="16" fillId="0" borderId="7" xfId="41" applyNumberFormat="1" applyFont="1" applyFill="1" applyBorder="1" applyAlignment="1">
      <alignment horizontal="right" vertical="center" wrapText="1" indent="1"/>
    </xf>
    <xf numFmtId="0" fontId="28" fillId="0" borderId="7" xfId="41" applyFont="1" applyBorder="1" applyAlignment="1">
      <alignment horizontal="right" vertical="center" wrapText="1" indent="1" readingOrder="1"/>
    </xf>
    <xf numFmtId="3" fontId="29" fillId="0" borderId="7" xfId="41" applyNumberFormat="1" applyFont="1" applyBorder="1" applyAlignment="1">
      <alignment horizontal="right" vertical="center" wrapText="1" indent="1" readingOrder="1"/>
    </xf>
    <xf numFmtId="0" fontId="31" fillId="4" borderId="0" xfId="41" applyFont="1" applyFill="1" applyAlignment="1">
      <alignment vertical="center"/>
    </xf>
    <xf numFmtId="0" fontId="39" fillId="0" borderId="16" xfId="0" applyFont="1" applyBorder="1" applyAlignment="1">
      <alignment horizontal="left" vertical="center" wrapText="1"/>
    </xf>
    <xf numFmtId="0" fontId="39" fillId="0" borderId="20" xfId="0" applyFont="1" applyBorder="1" applyAlignment="1">
      <alignment horizontal="center" vertical="center" wrapText="1"/>
    </xf>
    <xf numFmtId="3" fontId="39" fillId="0" borderId="20" xfId="0" applyNumberFormat="1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/>
    </xf>
    <xf numFmtId="164" fontId="39" fillId="0" borderId="20" xfId="0" applyNumberFormat="1" applyFont="1" applyBorder="1" applyAlignment="1">
      <alignment vertical="center" wrapText="1"/>
    </xf>
    <xf numFmtId="169" fontId="39" fillId="0" borderId="20" xfId="0" applyNumberFormat="1" applyFont="1" applyBorder="1" applyAlignment="1">
      <alignment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 wrapText="1"/>
    </xf>
    <xf numFmtId="3" fontId="39" fillId="0" borderId="13" xfId="0" applyNumberFormat="1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/>
    </xf>
    <xf numFmtId="164" fontId="39" fillId="0" borderId="13" xfId="0" applyNumberFormat="1" applyFont="1" applyBorder="1" applyAlignment="1">
      <alignment vertical="center" wrapText="1"/>
    </xf>
    <xf numFmtId="0" fontId="40" fillId="0" borderId="26" xfId="0" applyFont="1" applyBorder="1" applyAlignment="1">
      <alignment horizontal="center" wrapText="1"/>
    </xf>
    <xf numFmtId="0" fontId="40" fillId="0" borderId="30" xfId="0" applyFont="1" applyBorder="1" applyAlignment="1">
      <alignment horizontal="center" wrapText="1"/>
    </xf>
    <xf numFmtId="0" fontId="40" fillId="0" borderId="31" xfId="0" applyFont="1" applyFill="1" applyBorder="1" applyAlignment="1">
      <alignment horizontal="center" wrapText="1"/>
    </xf>
    <xf numFmtId="0" fontId="39" fillId="0" borderId="25" xfId="0" applyFont="1" applyBorder="1" applyAlignment="1">
      <alignment horizontal="left" wrapText="1"/>
    </xf>
    <xf numFmtId="0" fontId="39" fillId="0" borderId="13" xfId="0" applyFont="1" applyBorder="1" applyAlignment="1">
      <alignment horizontal="center" wrapText="1"/>
    </xf>
    <xf numFmtId="3" fontId="39" fillId="0" borderId="13" xfId="0" applyNumberFormat="1" applyFont="1" applyBorder="1" applyAlignment="1">
      <alignment horizontal="center" wrapText="1"/>
    </xf>
    <xf numFmtId="4" fontId="39" fillId="0" borderId="29" xfId="0" applyNumberFormat="1" applyFont="1" applyBorder="1" applyAlignment="1">
      <alignment horizontal="center"/>
    </xf>
    <xf numFmtId="3" fontId="39" fillId="0" borderId="13" xfId="0" applyNumberFormat="1" applyFont="1" applyBorder="1" applyAlignment="1">
      <alignment horizontal="center"/>
    </xf>
    <xf numFmtId="0" fontId="43" fillId="0" borderId="31" xfId="0" applyFont="1" applyBorder="1"/>
    <xf numFmtId="0" fontId="43" fillId="0" borderId="16" xfId="0" applyFont="1" applyBorder="1" applyAlignment="1">
      <alignment wrapText="1"/>
    </xf>
    <xf numFmtId="0" fontId="43" fillId="0" borderId="24" xfId="0" applyFont="1" applyBorder="1" applyAlignment="1">
      <alignment horizontal="center"/>
    </xf>
    <xf numFmtId="0" fontId="43" fillId="0" borderId="25" xfId="0" applyFont="1" applyBorder="1" applyAlignment="1">
      <alignment wrapText="1"/>
    </xf>
    <xf numFmtId="0" fontId="43" fillId="0" borderId="29" xfId="0" applyFont="1" applyBorder="1" applyAlignment="1">
      <alignment horizontal="center"/>
    </xf>
    <xf numFmtId="0" fontId="44" fillId="0" borderId="26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wrapText="1"/>
    </xf>
    <xf numFmtId="3" fontId="43" fillId="0" borderId="20" xfId="0" applyNumberFormat="1" applyFont="1" applyBorder="1" applyAlignment="1">
      <alignment horizontal="center"/>
    </xf>
    <xf numFmtId="3" fontId="43" fillId="0" borderId="13" xfId="0" applyNumberFormat="1" applyFont="1" applyBorder="1" applyAlignment="1">
      <alignment horizontal="center"/>
    </xf>
    <xf numFmtId="164" fontId="40" fillId="0" borderId="24" xfId="0" applyNumberFormat="1" applyFont="1" applyBorder="1" applyAlignment="1">
      <alignment horizontal="center" vertical="center" wrapText="1"/>
    </xf>
    <xf numFmtId="164" fontId="40" fillId="0" borderId="29" xfId="0" applyNumberFormat="1" applyFont="1" applyBorder="1" applyAlignment="1">
      <alignment horizontal="center" vertical="center" wrapText="1"/>
    </xf>
    <xf numFmtId="0" fontId="28" fillId="0" borderId="5" xfId="41" applyFont="1" applyBorder="1" applyAlignment="1">
      <alignment horizontal="center" vertical="center" wrapText="1" readingOrder="1"/>
    </xf>
    <xf numFmtId="0" fontId="28" fillId="0" borderId="7" xfId="41" applyFont="1" applyBorder="1" applyAlignment="1">
      <alignment horizontal="center" vertical="center" wrapText="1" readingOrder="1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8" fillId="8" borderId="0" xfId="0" applyFont="1" applyFill="1" applyAlignment="1" applyProtection="1">
      <alignment vertical="top"/>
    </xf>
    <xf numFmtId="0" fontId="7" fillId="8" borderId="0" xfId="0" applyFont="1" applyFill="1"/>
    <xf numFmtId="0" fontId="12" fillId="2" borderId="30" xfId="0" applyFont="1" applyFill="1" applyBorder="1" applyAlignment="1">
      <alignment horizontal="left" vertical="center" wrapText="1" indent="1"/>
    </xf>
    <xf numFmtId="164" fontId="0" fillId="0" borderId="0" xfId="0" applyNumberFormat="1"/>
    <xf numFmtId="0" fontId="45" fillId="0" borderId="32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6" fillId="0" borderId="34" xfId="0" applyFont="1" applyBorder="1" applyAlignment="1">
      <alignment vertical="center" wrapText="1"/>
    </xf>
    <xf numFmtId="0" fontId="46" fillId="0" borderId="35" xfId="0" applyFont="1" applyBorder="1" applyAlignment="1">
      <alignment horizontal="center" vertical="center" wrapText="1"/>
    </xf>
    <xf numFmtId="3" fontId="46" fillId="0" borderId="35" xfId="0" applyNumberFormat="1" applyFont="1" applyBorder="1" applyAlignment="1">
      <alignment horizontal="center" vertical="center"/>
    </xf>
    <xf numFmtId="4" fontId="46" fillId="0" borderId="35" xfId="0" applyNumberFormat="1" applyFont="1" applyBorder="1" applyAlignment="1">
      <alignment horizontal="center" vertical="center"/>
    </xf>
    <xf numFmtId="0" fontId="1" fillId="0" borderId="0" xfId="42"/>
    <xf numFmtId="0" fontId="1" fillId="0" borderId="0" xfId="42" applyFont="1"/>
    <xf numFmtId="0" fontId="48" fillId="0" borderId="0" xfId="59" applyFont="1" applyAlignment="1">
      <alignment vertical="center"/>
    </xf>
    <xf numFmtId="0" fontId="49" fillId="0" borderId="0" xfId="59" applyFont="1" applyAlignment="1">
      <alignment vertical="center"/>
    </xf>
    <xf numFmtId="0" fontId="50" fillId="0" borderId="0" xfId="59" applyFont="1" applyAlignment="1">
      <alignment vertical="center"/>
    </xf>
    <xf numFmtId="0" fontId="49" fillId="4" borderId="0" xfId="59" applyFont="1" applyFill="1" applyAlignment="1">
      <alignment vertical="center"/>
    </xf>
    <xf numFmtId="0" fontId="47" fillId="4" borderId="0" xfId="59" applyFont="1" applyFill="1" applyAlignment="1">
      <alignment vertical="center"/>
    </xf>
    <xf numFmtId="9" fontId="49" fillId="0" borderId="5" xfId="31" applyFont="1" applyFill="1" applyBorder="1" applyAlignment="1">
      <alignment horizontal="center" vertical="center"/>
    </xf>
    <xf numFmtId="9" fontId="49" fillId="2" borderId="2" xfId="31" applyFont="1" applyFill="1" applyBorder="1" applyAlignment="1">
      <alignment horizontal="center" vertical="center"/>
    </xf>
    <xf numFmtId="9" fontId="49" fillId="0" borderId="2" xfId="31" applyFont="1" applyBorder="1" applyAlignment="1">
      <alignment horizontal="center" vertical="center"/>
    </xf>
    <xf numFmtId="9" fontId="49" fillId="0" borderId="4" xfId="31" applyFont="1" applyBorder="1" applyAlignment="1">
      <alignment horizontal="center" vertical="center"/>
    </xf>
    <xf numFmtId="9" fontId="49" fillId="0" borderId="3" xfId="31" applyFont="1" applyFill="1" applyBorder="1" applyAlignment="1">
      <alignment horizontal="center" vertical="center"/>
    </xf>
    <xf numFmtId="0" fontId="49" fillId="5" borderId="1" xfId="59" applyFont="1" applyFill="1" applyBorder="1" applyAlignment="1">
      <alignment horizontal="center" vertical="center"/>
    </xf>
    <xf numFmtId="1" fontId="14" fillId="2" borderId="20" xfId="0" applyNumberFormat="1" applyFont="1" applyFill="1" applyBorder="1" applyAlignment="1">
      <alignment horizontal="center" vertical="center" wrapText="1"/>
    </xf>
    <xf numFmtId="0" fontId="51" fillId="5" borderId="50" xfId="0" applyFont="1" applyFill="1" applyBorder="1" applyAlignment="1">
      <alignment horizontal="center" vertical="center"/>
    </xf>
    <xf numFmtId="0" fontId="51" fillId="5" borderId="52" xfId="0" applyFont="1" applyFill="1" applyBorder="1" applyAlignment="1">
      <alignment horizontal="center" vertical="center" wrapText="1"/>
    </xf>
    <xf numFmtId="0" fontId="52" fillId="2" borderId="20" xfId="0" applyFont="1" applyFill="1" applyBorder="1" applyAlignment="1">
      <alignment horizontal="left" vertical="center" wrapText="1"/>
    </xf>
    <xf numFmtId="9" fontId="14" fillId="2" borderId="20" xfId="2" applyFont="1" applyFill="1" applyBorder="1" applyAlignment="1">
      <alignment horizontal="center" vertical="center" wrapText="1"/>
    </xf>
    <xf numFmtId="0" fontId="51" fillId="2" borderId="16" xfId="0" applyFont="1" applyFill="1" applyBorder="1" applyAlignment="1">
      <alignment horizontal="left" vertical="center" wrapText="1"/>
    </xf>
    <xf numFmtId="0" fontId="51" fillId="2" borderId="25" xfId="0" applyFont="1" applyFill="1" applyBorder="1" applyAlignment="1">
      <alignment horizontal="left" vertical="center" wrapText="1"/>
    </xf>
    <xf numFmtId="0" fontId="52" fillId="2" borderId="13" xfId="0" applyFont="1" applyFill="1" applyBorder="1" applyAlignment="1">
      <alignment horizontal="left" vertical="center" wrapText="1"/>
    </xf>
    <xf numFmtId="167" fontId="12" fillId="2" borderId="20" xfId="1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9" fillId="0" borderId="26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39" fillId="0" borderId="56" xfId="0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39" fillId="0" borderId="60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39" fillId="0" borderId="1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 wrapText="1"/>
    </xf>
    <xf numFmtId="0" fontId="52" fillId="4" borderId="64" xfId="0" applyFont="1" applyFill="1" applyBorder="1" applyAlignment="1"/>
    <xf numFmtId="9" fontId="52" fillId="4" borderId="23" xfId="0" applyNumberFormat="1" applyFont="1" applyFill="1" applyBorder="1" applyAlignment="1">
      <alignment horizontal="center"/>
    </xf>
    <xf numFmtId="0" fontId="52" fillId="4" borderId="16" xfId="0" applyFont="1" applyFill="1" applyBorder="1" applyAlignment="1">
      <alignment wrapText="1"/>
    </xf>
    <xf numFmtId="9" fontId="52" fillId="4" borderId="24" xfId="0" applyNumberFormat="1" applyFont="1" applyFill="1" applyBorder="1" applyAlignment="1">
      <alignment horizontal="center"/>
    </xf>
    <xf numFmtId="0" fontId="52" fillId="4" borderId="16" xfId="0" applyFont="1" applyFill="1" applyBorder="1" applyAlignment="1"/>
    <xf numFmtId="0" fontId="52" fillId="2" borderId="16" xfId="0" applyFont="1" applyFill="1" applyBorder="1" applyAlignment="1"/>
    <xf numFmtId="9" fontId="52" fillId="2" borderId="24" xfId="0" applyNumberFormat="1" applyFont="1" applyFill="1" applyBorder="1" applyAlignment="1">
      <alignment horizontal="center"/>
    </xf>
    <xf numFmtId="0" fontId="52" fillId="2" borderId="25" xfId="0" applyFont="1" applyFill="1" applyBorder="1" applyAlignment="1">
      <alignment horizontal="left"/>
    </xf>
    <xf numFmtId="9" fontId="52" fillId="2" borderId="29" xfId="0" applyNumberFormat="1" applyFont="1" applyFill="1" applyBorder="1" applyAlignment="1">
      <alignment horizontal="center" wrapText="1"/>
    </xf>
    <xf numFmtId="0" fontId="0" fillId="0" borderId="55" xfId="0" applyBorder="1" applyAlignment="1">
      <alignment vertical="center"/>
    </xf>
    <xf numFmtId="0" fontId="39" fillId="0" borderId="61" xfId="0" applyFont="1" applyFill="1" applyBorder="1" applyAlignment="1">
      <alignment horizontal="center" vertical="center" wrapText="1"/>
    </xf>
    <xf numFmtId="0" fontId="0" fillId="0" borderId="56" xfId="0" applyBorder="1"/>
    <xf numFmtId="0" fontId="39" fillId="0" borderId="57" xfId="0" applyFont="1" applyFill="1" applyBorder="1" applyAlignment="1">
      <alignment horizontal="center" vertical="center" wrapText="1"/>
    </xf>
    <xf numFmtId="0" fontId="0" fillId="0" borderId="57" xfId="0" applyBorder="1"/>
    <xf numFmtId="0" fontId="39" fillId="0" borderId="0" xfId="0" applyFont="1" applyFill="1" applyBorder="1" applyAlignment="1">
      <alignment horizontal="center" vertical="center" wrapText="1"/>
    </xf>
    <xf numFmtId="0" fontId="37" fillId="5" borderId="53" xfId="0" applyFont="1" applyFill="1" applyBorder="1" applyAlignment="1">
      <alignment horizontal="center" vertical="center"/>
    </xf>
    <xf numFmtId="0" fontId="37" fillId="5" borderId="6" xfId="0" applyFont="1" applyFill="1" applyBorder="1" applyAlignment="1">
      <alignment horizontal="center" vertical="center" wrapText="1"/>
    </xf>
    <xf numFmtId="167" fontId="38" fillId="9" borderId="6" xfId="1" applyNumberFormat="1" applyFont="1" applyFill="1" applyBorder="1" applyAlignment="1">
      <alignment horizontal="center" vertical="center" wrapText="1"/>
    </xf>
    <xf numFmtId="0" fontId="37" fillId="5" borderId="54" xfId="0" applyFont="1" applyFill="1" applyBorder="1" applyAlignment="1">
      <alignment horizontal="center" vertical="center"/>
    </xf>
    <xf numFmtId="0" fontId="37" fillId="5" borderId="65" xfId="0" applyFont="1" applyFill="1" applyBorder="1" applyAlignment="1">
      <alignment horizontal="center" vertical="center"/>
    </xf>
    <xf numFmtId="0" fontId="37" fillId="5" borderId="32" xfId="0" applyFont="1" applyFill="1" applyBorder="1" applyAlignment="1">
      <alignment horizontal="center" vertical="center"/>
    </xf>
    <xf numFmtId="0" fontId="42" fillId="5" borderId="0" xfId="0" applyFont="1" applyFill="1" applyBorder="1" applyAlignment="1"/>
    <xf numFmtId="0" fontId="0" fillId="5" borderId="0" xfId="0" applyFill="1"/>
    <xf numFmtId="1" fontId="14" fillId="2" borderId="24" xfId="0" applyNumberFormat="1" applyFont="1" applyFill="1" applyBorder="1" applyAlignment="1">
      <alignment horizontal="center" vertical="center" wrapText="1"/>
    </xf>
    <xf numFmtId="1" fontId="14" fillId="2" borderId="29" xfId="0" applyNumberFormat="1" applyFont="1" applyFill="1" applyBorder="1" applyAlignment="1">
      <alignment horizontal="center" vertical="center" wrapText="1"/>
    </xf>
    <xf numFmtId="0" fontId="28" fillId="0" borderId="5" xfId="41" applyFont="1" applyBorder="1" applyAlignment="1">
      <alignment horizontal="center" vertical="center" wrapText="1" readingOrder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54" fillId="5" borderId="53" xfId="0" applyFont="1" applyFill="1" applyBorder="1" applyAlignment="1">
      <alignment horizontal="center" vertical="center" wrapText="1"/>
    </xf>
    <xf numFmtId="0" fontId="54" fillId="5" borderId="64" xfId="0" applyFont="1" applyFill="1" applyBorder="1" applyAlignment="1">
      <alignment horizontal="center" vertical="center" wrapText="1"/>
    </xf>
    <xf numFmtId="0" fontId="54" fillId="5" borderId="6" xfId="0" applyFont="1" applyFill="1" applyBorder="1" applyAlignment="1">
      <alignment horizontal="center" vertical="center" wrapText="1"/>
    </xf>
    <xf numFmtId="0" fontId="54" fillId="5" borderId="9" xfId="0" applyFont="1" applyFill="1" applyBorder="1" applyAlignment="1">
      <alignment horizontal="center" vertical="center" wrapText="1"/>
    </xf>
    <xf numFmtId="0" fontId="51" fillId="5" borderId="51" xfId="0" applyFont="1" applyFill="1" applyBorder="1" applyAlignment="1">
      <alignment horizontal="center" vertical="center" wrapText="1"/>
    </xf>
    <xf numFmtId="0" fontId="51" fillId="5" borderId="49" xfId="0" applyFont="1" applyFill="1" applyBorder="1" applyAlignment="1">
      <alignment horizontal="center" vertical="center" wrapText="1"/>
    </xf>
    <xf numFmtId="166" fontId="50" fillId="0" borderId="47" xfId="3" applyNumberFormat="1" applyFont="1" applyBorder="1" applyAlignment="1">
      <alignment horizontal="left" vertical="center" indent="1"/>
    </xf>
    <xf numFmtId="166" fontId="50" fillId="0" borderId="40" xfId="3" applyNumberFormat="1" applyFont="1" applyBorder="1" applyAlignment="1">
      <alignment horizontal="left" vertical="center" indent="1"/>
    </xf>
    <xf numFmtId="166" fontId="50" fillId="0" borderId="41" xfId="3" applyNumberFormat="1" applyFont="1" applyBorder="1" applyAlignment="1">
      <alignment horizontal="left" vertical="center" indent="1"/>
    </xf>
    <xf numFmtId="41" fontId="49" fillId="5" borderId="1" xfId="3" applyNumberFormat="1" applyFont="1" applyFill="1" applyBorder="1" applyAlignment="1">
      <alignment horizontal="center" vertical="center"/>
    </xf>
    <xf numFmtId="166" fontId="50" fillId="2" borderId="5" xfId="3" applyNumberFormat="1" applyFont="1" applyFill="1" applyBorder="1" applyAlignment="1">
      <alignment horizontal="left" vertical="center" indent="1"/>
    </xf>
    <xf numFmtId="166" fontId="50" fillId="0" borderId="4" xfId="3" applyNumberFormat="1" applyFont="1" applyFill="1" applyBorder="1" applyAlignment="1">
      <alignment horizontal="left" vertical="center" wrapText="1" indent="1"/>
    </xf>
    <xf numFmtId="41" fontId="49" fillId="5" borderId="42" xfId="3" applyNumberFormat="1" applyFont="1" applyFill="1" applyBorder="1" applyAlignment="1">
      <alignment horizontal="center" vertical="center"/>
    </xf>
    <xf numFmtId="41" fontId="49" fillId="5" borderId="43" xfId="3" applyNumberFormat="1" applyFont="1" applyFill="1" applyBorder="1" applyAlignment="1">
      <alignment horizontal="center" vertical="center"/>
    </xf>
    <xf numFmtId="41" fontId="49" fillId="5" borderId="44" xfId="3" applyNumberFormat="1" applyFont="1" applyFill="1" applyBorder="1" applyAlignment="1">
      <alignment horizontal="center" vertical="center"/>
    </xf>
    <xf numFmtId="166" fontId="50" fillId="2" borderId="45" xfId="3" applyNumberFormat="1" applyFont="1" applyFill="1" applyBorder="1" applyAlignment="1">
      <alignment horizontal="left" vertical="center" indent="1"/>
    </xf>
    <xf numFmtId="166" fontId="50" fillId="2" borderId="37" xfId="3" applyNumberFormat="1" applyFont="1" applyFill="1" applyBorder="1" applyAlignment="1">
      <alignment horizontal="left" vertical="center" indent="1"/>
    </xf>
    <xf numFmtId="166" fontId="50" fillId="2" borderId="36" xfId="3" applyNumberFormat="1" applyFont="1" applyFill="1" applyBorder="1" applyAlignment="1">
      <alignment horizontal="left" vertical="center" indent="1"/>
    </xf>
    <xf numFmtId="166" fontId="50" fillId="2" borderId="46" xfId="3" applyNumberFormat="1" applyFont="1" applyFill="1" applyBorder="1" applyAlignment="1">
      <alignment horizontal="left" vertical="center" indent="1"/>
    </xf>
    <xf numFmtId="166" fontId="50" fillId="2" borderId="38" xfId="3" applyNumberFormat="1" applyFont="1" applyFill="1" applyBorder="1" applyAlignment="1">
      <alignment horizontal="left" vertical="center" indent="1"/>
    </xf>
    <xf numFmtId="166" fontId="50" fillId="2" borderId="39" xfId="3" applyNumberFormat="1" applyFont="1" applyFill="1" applyBorder="1" applyAlignment="1">
      <alignment horizontal="left" vertical="center" indent="1"/>
    </xf>
    <xf numFmtId="166" fontId="50" fillId="2" borderId="47" xfId="3" applyNumberFormat="1" applyFont="1" applyFill="1" applyBorder="1" applyAlignment="1">
      <alignment horizontal="left" vertical="center" indent="1"/>
    </xf>
    <xf numFmtId="166" fontId="50" fillId="2" borderId="40" xfId="3" applyNumberFormat="1" applyFont="1" applyFill="1" applyBorder="1" applyAlignment="1">
      <alignment horizontal="left" vertical="center" indent="1"/>
    </xf>
    <xf numFmtId="166" fontId="50" fillId="2" borderId="41" xfId="3" applyNumberFormat="1" applyFont="1" applyFill="1" applyBorder="1" applyAlignment="1">
      <alignment horizontal="left" vertical="center" indent="1"/>
    </xf>
    <xf numFmtId="0" fontId="28" fillId="0" borderId="5" xfId="41" applyFont="1" applyBorder="1" applyAlignment="1">
      <alignment horizontal="center" vertical="center" wrapText="1" readingOrder="1"/>
    </xf>
    <xf numFmtId="0" fontId="28" fillId="0" borderId="7" xfId="41" applyFont="1" applyBorder="1" applyAlignment="1">
      <alignment horizontal="center" vertical="center" wrapText="1" readingOrder="1"/>
    </xf>
    <xf numFmtId="0" fontId="29" fillId="0" borderId="4" xfId="41" applyFont="1" applyBorder="1" applyAlignment="1">
      <alignment horizontal="center" vertical="center" wrapText="1" readingOrder="1"/>
    </xf>
    <xf numFmtId="166" fontId="50" fillId="0" borderId="45" xfId="3" applyNumberFormat="1" applyFont="1" applyFill="1" applyBorder="1" applyAlignment="1">
      <alignment horizontal="left" vertical="center" wrapText="1" indent="1"/>
    </xf>
    <xf numFmtId="166" fontId="50" fillId="0" borderId="37" xfId="3" applyNumberFormat="1" applyFont="1" applyFill="1" applyBorder="1" applyAlignment="1">
      <alignment horizontal="left" vertical="center" wrapText="1" indent="1"/>
    </xf>
    <xf numFmtId="166" fontId="50" fillId="0" borderId="36" xfId="3" applyNumberFormat="1" applyFont="1" applyFill="1" applyBorder="1" applyAlignment="1">
      <alignment horizontal="left" vertical="center" wrapText="1" indent="1"/>
    </xf>
    <xf numFmtId="166" fontId="50" fillId="0" borderId="46" xfId="3" applyNumberFormat="1" applyFont="1" applyBorder="1" applyAlignment="1">
      <alignment horizontal="left" vertical="center" indent="1"/>
    </xf>
    <xf numFmtId="166" fontId="50" fillId="0" borderId="38" xfId="3" applyNumberFormat="1" applyFont="1" applyBorder="1" applyAlignment="1">
      <alignment horizontal="left" vertical="center" indent="1"/>
    </xf>
    <xf numFmtId="166" fontId="50" fillId="0" borderId="39" xfId="3" applyNumberFormat="1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53" fillId="0" borderId="0" xfId="0" applyFont="1" applyAlignment="1">
      <alignment horizontal="center"/>
    </xf>
    <xf numFmtId="171" fontId="0" fillId="0" borderId="30" xfId="0" applyNumberFormat="1" applyBorder="1" applyAlignment="1">
      <alignment horizontal="center" vertical="center"/>
    </xf>
    <xf numFmtId="171" fontId="0" fillId="0" borderId="5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2" fontId="0" fillId="0" borderId="31" xfId="0" applyNumberFormat="1" applyBorder="1" applyAlignment="1">
      <alignment horizontal="center" vertical="center"/>
    </xf>
    <xf numFmtId="172" fontId="0" fillId="0" borderId="59" xfId="0" applyNumberFormat="1" applyBorder="1" applyAlignment="1">
      <alignment horizontal="center" vertical="center"/>
    </xf>
    <xf numFmtId="171" fontId="0" fillId="0" borderId="61" xfId="0" applyNumberForma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72" fontId="0" fillId="0" borderId="63" xfId="0" applyNumberFormat="1" applyBorder="1" applyAlignment="1">
      <alignment horizontal="center" vertical="center"/>
    </xf>
    <xf numFmtId="171" fontId="0" fillId="0" borderId="20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2" fontId="0" fillId="0" borderId="24" xfId="0" applyNumberFormat="1" applyBorder="1" applyAlignment="1">
      <alignment horizontal="center" vertical="center"/>
    </xf>
    <xf numFmtId="0" fontId="42" fillId="0" borderId="0" xfId="0" applyFont="1" applyAlignment="1">
      <alignment wrapText="1"/>
    </xf>
    <xf numFmtId="0" fontId="37" fillId="2" borderId="26" xfId="0" applyFont="1" applyFill="1" applyBorder="1" applyAlignment="1">
      <alignment horizontal="left" vertical="center"/>
    </xf>
    <xf numFmtId="0" fontId="37" fillId="2" borderId="16" xfId="0" applyFont="1" applyFill="1" applyBorder="1" applyAlignment="1">
      <alignment horizontal="left" vertical="center"/>
    </xf>
    <xf numFmtId="0" fontId="41" fillId="0" borderId="10" xfId="0" applyFont="1" applyBorder="1" applyAlignment="1">
      <alignment horizontal="left" vertical="center" indent="1"/>
    </xf>
    <xf numFmtId="0" fontId="41" fillId="0" borderId="27" xfId="0" applyFont="1" applyBorder="1" applyAlignment="1">
      <alignment horizontal="left" vertical="center" indent="1"/>
    </xf>
    <xf numFmtId="0" fontId="41" fillId="0" borderId="28" xfId="0" applyFont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0" borderId="18" xfId="0" applyFont="1" applyBorder="1" applyAlignment="1">
      <alignment horizontal="left" vertical="center" indent="1"/>
    </xf>
    <xf numFmtId="0" fontId="41" fillId="0" borderId="19" xfId="0" applyFont="1" applyBorder="1" applyAlignment="1">
      <alignment horizontal="left" vertical="center" indent="1"/>
    </xf>
    <xf numFmtId="0" fontId="37" fillId="6" borderId="16" xfId="0" applyFont="1" applyFill="1" applyBorder="1" applyAlignment="1">
      <alignment horizontal="center" vertical="center"/>
    </xf>
    <xf numFmtId="0" fontId="37" fillId="6" borderId="20" xfId="0" applyFont="1" applyFill="1" applyBorder="1" applyAlignment="1">
      <alignment horizontal="center" vertical="center" wrapText="1"/>
    </xf>
    <xf numFmtId="0" fontId="37" fillId="6" borderId="21" xfId="0" applyFont="1" applyFill="1" applyBorder="1" applyAlignment="1">
      <alignment horizontal="center" vertical="center" wrapText="1"/>
    </xf>
    <xf numFmtId="0" fontId="37" fillId="6" borderId="9" xfId="0" applyFont="1" applyFill="1" applyBorder="1" applyAlignment="1">
      <alignment horizontal="center" vertical="center" wrapText="1"/>
    </xf>
    <xf numFmtId="167" fontId="38" fillId="7" borderId="20" xfId="1" applyNumberFormat="1" applyFont="1" applyFill="1" applyBorder="1" applyAlignment="1">
      <alignment horizontal="center" vertical="center" wrapText="1"/>
    </xf>
    <xf numFmtId="0" fontId="37" fillId="6" borderId="22" xfId="0" applyFont="1" applyFill="1" applyBorder="1" applyAlignment="1">
      <alignment horizontal="center" vertical="center" wrapText="1"/>
    </xf>
    <xf numFmtId="0" fontId="37" fillId="6" borderId="23" xfId="0" applyFont="1" applyFill="1" applyBorder="1" applyAlignment="1">
      <alignment horizontal="center" vertical="center" wrapText="1"/>
    </xf>
  </cellXfs>
  <cellStyles count="62">
    <cellStyle name="Excel Built-in Normal" xfId="32"/>
    <cellStyle name="Normal" xfId="4"/>
    <cellStyle name="Normal_CPP 02 без ТВ6" xfId="3"/>
    <cellStyle name="Обычный" xfId="0" builtinId="0"/>
    <cellStyle name="Обычный 2" xfId="5"/>
    <cellStyle name="Обычный 2 2" xfId="6"/>
    <cellStyle name="Обычный 2 2 2" xfId="44"/>
    <cellStyle name="Обычный 2 3" xfId="7"/>
    <cellStyle name="Обычный 2 3 2" xfId="45"/>
    <cellStyle name="Обычный 2 4" xfId="8"/>
    <cellStyle name="Обычный 2 4 2" xfId="46"/>
    <cellStyle name="Обычный 2 5" xfId="9"/>
    <cellStyle name="Обычный 2 5 2" xfId="47"/>
    <cellStyle name="Обычный 2 6" xfId="10"/>
    <cellStyle name="Обычный 2 6 2" xfId="11"/>
    <cellStyle name="Обычный 2 7" xfId="12"/>
    <cellStyle name="Обычный 2 7 2" xfId="48"/>
    <cellStyle name="Обычный 2 8" xfId="13"/>
    <cellStyle name="Обычный 3" xfId="14"/>
    <cellStyle name="Обычный 3 2" xfId="15"/>
    <cellStyle name="Обычный 3 2 2" xfId="49"/>
    <cellStyle name="Обычный 3 3" xfId="16"/>
    <cellStyle name="Обычный 3 3 2" xfId="50"/>
    <cellStyle name="Обычный 3 4" xfId="17"/>
    <cellStyle name="Обычный 3 4 2" xfId="51"/>
    <cellStyle name="Обычный 3 5" xfId="18"/>
    <cellStyle name="Обычный 3 5 2" xfId="52"/>
    <cellStyle name="Обычный 3 6" xfId="29"/>
    <cellStyle name="Обычный 4" xfId="19"/>
    <cellStyle name="Обычный 4 2" xfId="20"/>
    <cellStyle name="Обычный 4 2 2" xfId="53"/>
    <cellStyle name="Обычный 4 3" xfId="21"/>
    <cellStyle name="Обычный 4 3 2" xfId="54"/>
    <cellStyle name="Обычный 4 4" xfId="22"/>
    <cellStyle name="Обычный 4 4 2" xfId="55"/>
    <cellStyle name="Обычный 4 5" xfId="23"/>
    <cellStyle name="Обычный 4 5 2" xfId="56"/>
    <cellStyle name="Обычный 4 6" xfId="30"/>
    <cellStyle name="Обычный 4 6 2" xfId="39"/>
    <cellStyle name="Обычный 4 6 2 2" xfId="60"/>
    <cellStyle name="Обычный 4 6 3" xfId="38"/>
    <cellStyle name="Обычный 4 6 3 2" xfId="41"/>
    <cellStyle name="Обычный 4 6 3 3" xfId="59"/>
    <cellStyle name="Обычный 4 6 4" xfId="58"/>
    <cellStyle name="Обычный 4 7" xfId="43"/>
    <cellStyle name="Обычный 5" xfId="33"/>
    <cellStyle name="Обычный 6" xfId="37"/>
    <cellStyle name="Обычный 6 2" xfId="40"/>
    <cellStyle name="Обычный 7" xfId="42"/>
    <cellStyle name="Процентный" xfId="2" builtinId="5"/>
    <cellStyle name="Процентный 2" xfId="24"/>
    <cellStyle name="Процентный 2 2" xfId="25"/>
    <cellStyle name="Процентный 2 2 2" xfId="31"/>
    <cellStyle name="Процентный 2 3" xfId="34"/>
    <cellStyle name="Процентный 3" xfId="26"/>
    <cellStyle name="Стиль 1" xfId="27"/>
    <cellStyle name="Финансовый" xfId="1" builtinId="3"/>
    <cellStyle name="Финансовый 2" xfId="28"/>
    <cellStyle name="Финансовый 3" xfId="57"/>
    <cellStyle name="Финансовый 4" xfId="61"/>
    <cellStyle name="Финансовый 6 2 2" xfId="35"/>
    <cellStyle name="Финансовый 6 2 2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654844</xdr:colOff>
      <xdr:row>2</xdr:row>
      <xdr:rowOff>107156</xdr:rowOff>
    </xdr:from>
    <xdr:to>
      <xdr:col>4</xdr:col>
      <xdr:colOff>297655</xdr:colOff>
      <xdr:row>5</xdr:row>
      <xdr:rowOff>153987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1469" y="431006"/>
          <a:ext cx="1004886" cy="761206"/>
        </a:xfrm>
        <a:prstGeom prst="rect">
          <a:avLst/>
        </a:prstGeom>
      </xdr:spPr>
    </xdr:pic>
    <xdr:clientData/>
  </xdr:twoCellAnchor>
  <xdr:twoCellAnchor editAs="oneCell">
    <xdr:from>
      <xdr:col>1</xdr:col>
      <xdr:colOff>1726407</xdr:colOff>
      <xdr:row>2</xdr:row>
      <xdr:rowOff>83345</xdr:rowOff>
    </xdr:from>
    <xdr:to>
      <xdr:col>2</xdr:col>
      <xdr:colOff>1002506</xdr:colOff>
      <xdr:row>5</xdr:row>
      <xdr:rowOff>159545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438" y="416720"/>
          <a:ext cx="114538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1071563</xdr:colOff>
      <xdr:row>2</xdr:row>
      <xdr:rowOff>23813</xdr:rowOff>
    </xdr:from>
    <xdr:to>
      <xdr:col>3</xdr:col>
      <xdr:colOff>571500</xdr:colOff>
      <xdr:row>5</xdr:row>
      <xdr:rowOff>166687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6" y="357188"/>
          <a:ext cx="857249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-1</xdr:colOff>
      <xdr:row>2</xdr:row>
      <xdr:rowOff>0</xdr:rowOff>
    </xdr:from>
    <xdr:to>
      <xdr:col>1</xdr:col>
      <xdr:colOff>1593272</xdr:colOff>
      <xdr:row>6</xdr:row>
      <xdr:rowOff>38366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381" y="332509"/>
          <a:ext cx="1593273" cy="980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95251</xdr:rowOff>
    </xdr:from>
    <xdr:to>
      <xdr:col>1</xdr:col>
      <xdr:colOff>1133475</xdr:colOff>
      <xdr:row>3</xdr:row>
      <xdr:rowOff>71706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95251"/>
          <a:ext cx="752475" cy="519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1276350</xdr:colOff>
      <xdr:row>0</xdr:row>
      <xdr:rowOff>9525</xdr:rowOff>
    </xdr:from>
    <xdr:to>
      <xdr:col>2</xdr:col>
      <xdr:colOff>400050</xdr:colOff>
      <xdr:row>3</xdr:row>
      <xdr:rowOff>104775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9525"/>
          <a:ext cx="638175" cy="638175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0</xdr:row>
      <xdr:rowOff>66675</xdr:rowOff>
    </xdr:from>
    <xdr:to>
      <xdr:col>2</xdr:col>
      <xdr:colOff>1312294</xdr:colOff>
      <xdr:row>3</xdr:row>
      <xdr:rowOff>123825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66675"/>
          <a:ext cx="78841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55"/>
  <sheetViews>
    <sheetView showGridLines="0" tabSelected="1" zoomScaleNormal="100" zoomScalePageLayoutView="80" workbookViewId="0">
      <selection activeCell="G8" sqref="G8"/>
    </sheetView>
  </sheetViews>
  <sheetFormatPr defaultColWidth="9.109375" defaultRowHeight="13.2"/>
  <cols>
    <col min="1" max="1" width="3.6640625" style="1" customWidth="1"/>
    <col min="2" max="2" width="28" style="1" customWidth="1"/>
    <col min="3" max="8" width="20.44140625" style="1" customWidth="1"/>
    <col min="9" max="9" width="25.88671875" style="1" customWidth="1"/>
    <col min="10" max="10" width="12.109375" style="1" bestFit="1" customWidth="1"/>
    <col min="11" max="16384" width="9.109375" style="1"/>
  </cols>
  <sheetData>
    <row r="3" spans="1:8" ht="18.75" customHeight="1"/>
    <row r="4" spans="1:8" ht="18.75" customHeight="1"/>
    <row r="5" spans="1:8" ht="18.75" customHeight="1"/>
    <row r="6" spans="1:8" ht="18.75" customHeight="1">
      <c r="H6"/>
    </row>
    <row r="7" spans="1:8" ht="18.75" customHeight="1">
      <c r="A7" s="2"/>
      <c r="B7" s="3" t="s">
        <v>32</v>
      </c>
      <c r="C7" s="2"/>
      <c r="D7" s="2"/>
      <c r="E7" s="2"/>
      <c r="F7" s="2"/>
      <c r="G7" s="2"/>
    </row>
    <row r="8" spans="1:8" ht="37.5" customHeight="1">
      <c r="A8" s="4"/>
      <c r="B8" s="155" t="s">
        <v>158</v>
      </c>
      <c r="C8" s="156"/>
    </row>
    <row r="9" spans="1:8" ht="18.75" customHeight="1">
      <c r="A9" s="4"/>
      <c r="B9" s="2"/>
    </row>
    <row r="10" spans="1:8" s="7" customFormat="1">
      <c r="A10" s="5"/>
      <c r="B10" s="6" t="s">
        <v>0</v>
      </c>
    </row>
    <row r="11" spans="1:8" s="7" customFormat="1">
      <c r="A11" s="5"/>
      <c r="B11" s="6"/>
    </row>
    <row r="12" spans="1:8" s="8" customFormat="1">
      <c r="A12" s="6"/>
      <c r="B12" s="153" t="s">
        <v>78</v>
      </c>
      <c r="C12" s="6"/>
      <c r="D12" s="6"/>
      <c r="E12" s="6"/>
      <c r="F12" s="6"/>
      <c r="G12" s="6"/>
    </row>
    <row r="13" spans="1:8" s="8" customFormat="1">
      <c r="A13" s="6"/>
      <c r="B13" s="6" t="s">
        <v>79</v>
      </c>
      <c r="C13" s="6"/>
      <c r="D13" s="6"/>
      <c r="E13" s="6"/>
      <c r="F13" s="6"/>
      <c r="G13" s="6"/>
    </row>
    <row r="14" spans="1:8" s="8" customFormat="1" ht="20.399999999999999">
      <c r="A14" s="154"/>
      <c r="B14" s="6"/>
    </row>
    <row r="15" spans="1:8" s="8" customFormat="1" ht="21">
      <c r="A15" s="9"/>
      <c r="B15" s="10" t="s">
        <v>1</v>
      </c>
      <c r="C15" s="6"/>
      <c r="D15" s="6"/>
      <c r="E15" s="6"/>
    </row>
    <row r="16" spans="1:8" s="7" customFormat="1" ht="21" thickBot="1">
      <c r="A16" s="11"/>
      <c r="B16" s="6"/>
      <c r="C16" s="6"/>
      <c r="D16" s="6"/>
      <c r="E16" s="6"/>
    </row>
    <row r="17" spans="1:8" s="14" customFormat="1" ht="30.6" thickBot="1">
      <c r="A17" s="12"/>
      <c r="B17" s="13" t="s">
        <v>2</v>
      </c>
      <c r="C17" s="13" t="s">
        <v>3</v>
      </c>
      <c r="D17" s="13" t="s">
        <v>2</v>
      </c>
      <c r="E17" s="13" t="s">
        <v>3</v>
      </c>
    </row>
    <row r="18" spans="1:8" s="18" customFormat="1" ht="17.399999999999999">
      <c r="A18" s="15"/>
      <c r="B18" s="16" t="s">
        <v>4</v>
      </c>
      <c r="C18" s="17">
        <v>0.8</v>
      </c>
      <c r="D18" s="16" t="s">
        <v>5</v>
      </c>
      <c r="E18" s="17">
        <v>0.9</v>
      </c>
    </row>
    <row r="19" spans="1:8" s="18" customFormat="1" ht="17.399999999999999">
      <c r="A19" s="15"/>
      <c r="B19" s="19" t="s">
        <v>6</v>
      </c>
      <c r="C19" s="20">
        <v>0.9</v>
      </c>
      <c r="D19" s="19" t="s">
        <v>7</v>
      </c>
      <c r="E19" s="20">
        <v>0.9</v>
      </c>
    </row>
    <row r="20" spans="1:8" s="18" customFormat="1" ht="17.399999999999999">
      <c r="A20" s="15"/>
      <c r="B20" s="16" t="s">
        <v>8</v>
      </c>
      <c r="C20" s="21">
        <v>1</v>
      </c>
      <c r="D20" s="16" t="s">
        <v>9</v>
      </c>
      <c r="E20" s="17">
        <v>1.3</v>
      </c>
    </row>
    <row r="21" spans="1:8" s="18" customFormat="1" ht="17.399999999999999">
      <c r="A21" s="22"/>
      <c r="B21" s="19" t="s">
        <v>10</v>
      </c>
      <c r="C21" s="21">
        <v>1</v>
      </c>
      <c r="D21" s="19" t="s">
        <v>11</v>
      </c>
      <c r="E21" s="17">
        <v>1.3</v>
      </c>
    </row>
    <row r="22" spans="1:8" s="18" customFormat="1" ht="17.399999999999999">
      <c r="A22" s="22"/>
      <c r="B22" s="16" t="s">
        <v>12</v>
      </c>
      <c r="C22" s="21">
        <v>1</v>
      </c>
      <c r="D22" s="16" t="s">
        <v>13</v>
      </c>
      <c r="E22" s="17">
        <v>1.3</v>
      </c>
    </row>
    <row r="23" spans="1:8" s="18" customFormat="1" ht="18" thickBot="1">
      <c r="A23" s="22"/>
      <c r="B23" s="23" t="s">
        <v>14</v>
      </c>
      <c r="C23" s="24">
        <v>1</v>
      </c>
      <c r="D23" s="23" t="s">
        <v>15</v>
      </c>
      <c r="E23" s="25">
        <v>1.3</v>
      </c>
    </row>
    <row r="24" spans="1:8">
      <c r="A24" s="4"/>
      <c r="B24" s="2"/>
    </row>
    <row r="25" spans="1:8">
      <c r="A25" s="26"/>
      <c r="B25" s="27"/>
      <c r="C25" s="28"/>
      <c r="D25" s="27"/>
      <c r="E25" s="28"/>
      <c r="H25" s="27"/>
    </row>
    <row r="26" spans="1:8" s="29" customFormat="1" ht="14.4" thickBot="1">
      <c r="A26" s="4"/>
    </row>
    <row r="27" spans="1:8" ht="45" thickBot="1">
      <c r="A27" s="30"/>
      <c r="B27" s="13" t="s">
        <v>27</v>
      </c>
      <c r="C27" s="13" t="s">
        <v>16</v>
      </c>
      <c r="D27" s="13" t="s">
        <v>17</v>
      </c>
      <c r="E27" s="13" t="s">
        <v>18</v>
      </c>
      <c r="F27" s="13" t="s">
        <v>19</v>
      </c>
      <c r="G27" s="13" t="s">
        <v>20</v>
      </c>
      <c r="H27" s="13" t="s">
        <v>21</v>
      </c>
    </row>
    <row r="28" spans="1:8" ht="38.25" customHeight="1">
      <c r="A28" s="30"/>
      <c r="B28" s="157" t="s">
        <v>22</v>
      </c>
      <c r="C28" s="229" t="s">
        <v>163</v>
      </c>
      <c r="D28" s="232" t="s">
        <v>157</v>
      </c>
      <c r="E28" s="36">
        <v>300</v>
      </c>
      <c r="F28" s="36">
        <v>450</v>
      </c>
      <c r="G28" s="37">
        <f>F28*E28</f>
        <v>135000</v>
      </c>
      <c r="H28" s="38">
        <v>0.25</v>
      </c>
    </row>
    <row r="29" spans="1:8" ht="38.25" customHeight="1">
      <c r="A29" s="30"/>
      <c r="B29" s="47" t="s">
        <v>80</v>
      </c>
      <c r="C29" s="230"/>
      <c r="D29" s="233"/>
      <c r="E29" s="42">
        <v>800</v>
      </c>
      <c r="F29" s="42">
        <v>400</v>
      </c>
      <c r="G29" s="43">
        <f>F29*E29</f>
        <v>320000</v>
      </c>
      <c r="H29" s="44">
        <v>0.25</v>
      </c>
    </row>
    <row r="30" spans="1:8" ht="44.4">
      <c r="A30" s="30"/>
      <c r="B30" s="45" t="s">
        <v>23</v>
      </c>
      <c r="C30" s="230"/>
      <c r="D30" s="233"/>
      <c r="E30" s="36">
        <v>1000</v>
      </c>
      <c r="F30" s="36">
        <v>370</v>
      </c>
      <c r="G30" s="37">
        <f t="shared" ref="G30:G35" si="0">F30*E30</f>
        <v>370000</v>
      </c>
      <c r="H30" s="38">
        <v>0.25</v>
      </c>
    </row>
    <row r="31" spans="1:8" ht="44.4">
      <c r="A31" s="30"/>
      <c r="B31" s="46" t="s">
        <v>24</v>
      </c>
      <c r="C31" s="230"/>
      <c r="D31" s="234"/>
      <c r="E31" s="39">
        <v>1500</v>
      </c>
      <c r="F31" s="39">
        <v>350</v>
      </c>
      <c r="G31" s="40">
        <f t="shared" si="0"/>
        <v>525000</v>
      </c>
      <c r="H31" s="41">
        <v>0.25</v>
      </c>
    </row>
    <row r="32" spans="1:8" ht="44.4">
      <c r="A32" s="30"/>
      <c r="B32" s="47" t="s">
        <v>22</v>
      </c>
      <c r="C32" s="230"/>
      <c r="D32" s="233" t="s">
        <v>141</v>
      </c>
      <c r="E32" s="42">
        <v>300</v>
      </c>
      <c r="F32" s="42">
        <v>400</v>
      </c>
      <c r="G32" s="43">
        <f t="shared" si="0"/>
        <v>120000</v>
      </c>
      <c r="H32" s="44">
        <v>0.25</v>
      </c>
    </row>
    <row r="33" spans="1:8" ht="44.4">
      <c r="A33" s="30"/>
      <c r="B33" s="47" t="s">
        <v>42</v>
      </c>
      <c r="C33" s="230"/>
      <c r="D33" s="233"/>
      <c r="E33" s="42">
        <v>500</v>
      </c>
      <c r="F33" s="42">
        <v>350</v>
      </c>
      <c r="G33" s="43">
        <f t="shared" ref="G33:G34" si="1">F33*E33</f>
        <v>175000</v>
      </c>
      <c r="H33" s="44">
        <v>0.25</v>
      </c>
    </row>
    <row r="34" spans="1:8" ht="44.4">
      <c r="A34" s="30"/>
      <c r="B34" s="47" t="s">
        <v>23</v>
      </c>
      <c r="C34" s="230"/>
      <c r="D34" s="233"/>
      <c r="E34" s="42">
        <v>1000</v>
      </c>
      <c r="F34" s="42">
        <v>320</v>
      </c>
      <c r="G34" s="43">
        <f t="shared" si="1"/>
        <v>320000</v>
      </c>
      <c r="H34" s="44">
        <v>0.25</v>
      </c>
    </row>
    <row r="35" spans="1:8" ht="44.4">
      <c r="A35" s="30"/>
      <c r="B35" s="56" t="s">
        <v>24</v>
      </c>
      <c r="C35" s="230"/>
      <c r="D35" s="233"/>
      <c r="E35" s="48">
        <v>1500</v>
      </c>
      <c r="F35" s="48">
        <v>300</v>
      </c>
      <c r="G35" s="49">
        <f t="shared" si="0"/>
        <v>450000</v>
      </c>
      <c r="H35" s="50">
        <v>0.25</v>
      </c>
    </row>
    <row r="36" spans="1:8" ht="45" thickBot="1">
      <c r="A36" s="30"/>
      <c r="B36" s="57" t="s">
        <v>26</v>
      </c>
      <c r="C36" s="231"/>
      <c r="D36" s="51" t="s">
        <v>30</v>
      </c>
      <c r="E36" s="52" t="s">
        <v>29</v>
      </c>
      <c r="F36" s="53">
        <v>2000</v>
      </c>
      <c r="G36" s="54" t="s">
        <v>29</v>
      </c>
      <c r="H36" s="55"/>
    </row>
    <row r="37" spans="1:8" ht="15">
      <c r="A37" s="35"/>
      <c r="B37" s="31" t="s">
        <v>25</v>
      </c>
      <c r="C37" s="32"/>
      <c r="D37" s="33"/>
      <c r="E37" s="33"/>
      <c r="F37" s="34"/>
    </row>
    <row r="38" spans="1:8" ht="15">
      <c r="A38" s="35"/>
      <c r="B38" s="31" t="s">
        <v>140</v>
      </c>
      <c r="C38" s="32"/>
      <c r="D38" s="33"/>
      <c r="E38" s="33"/>
      <c r="F38" s="34"/>
    </row>
    <row r="39" spans="1:8" ht="15">
      <c r="A39" s="35"/>
      <c r="B39" s="31" t="s">
        <v>31</v>
      </c>
      <c r="C39" s="32"/>
      <c r="D39" s="33"/>
      <c r="E39" s="33"/>
      <c r="F39" s="34"/>
    </row>
    <row r="40" spans="1:8" ht="15">
      <c r="A40" s="35"/>
      <c r="B40" s="31" t="s">
        <v>28</v>
      </c>
      <c r="C40" s="32"/>
      <c r="D40" s="33"/>
      <c r="E40" s="33"/>
      <c r="F40" s="34"/>
    </row>
    <row r="41" spans="1:8">
      <c r="B41" s="31"/>
      <c r="C41" s="32"/>
      <c r="D41" s="33"/>
      <c r="E41" s="33"/>
      <c r="F41" s="34"/>
    </row>
    <row r="42" spans="1:8">
      <c r="B42" s="31"/>
      <c r="C42" s="32"/>
      <c r="D42" s="33"/>
      <c r="E42" s="33"/>
      <c r="F42" s="34"/>
    </row>
    <row r="43" spans="1:8" ht="13.8" thickBot="1"/>
    <row r="44" spans="1:8" ht="13.8" thickBot="1">
      <c r="B44" s="235" t="s">
        <v>102</v>
      </c>
      <c r="C44" s="236"/>
      <c r="D44" s="236"/>
      <c r="E44" s="236"/>
      <c r="F44" s="236"/>
      <c r="G44" s="236"/>
      <c r="H44" s="237"/>
    </row>
    <row r="45" spans="1:8">
      <c r="B45" s="238" t="s">
        <v>103</v>
      </c>
      <c r="C45" s="240" t="s">
        <v>16</v>
      </c>
      <c r="D45" s="240" t="s">
        <v>19</v>
      </c>
      <c r="E45" s="240" t="s">
        <v>104</v>
      </c>
      <c r="F45" s="240" t="s">
        <v>21</v>
      </c>
      <c r="G45" s="242" t="s">
        <v>105</v>
      </c>
      <c r="H45" s="243"/>
    </row>
    <row r="46" spans="1:8" ht="39" customHeight="1">
      <c r="B46" s="239"/>
      <c r="C46" s="241"/>
      <c r="D46" s="241"/>
      <c r="E46" s="241"/>
      <c r="F46" s="241"/>
      <c r="G46" s="180" t="s">
        <v>113</v>
      </c>
      <c r="H46" s="179" t="s">
        <v>106</v>
      </c>
    </row>
    <row r="47" spans="1:8" ht="54.75" customHeight="1">
      <c r="B47" s="183" t="s">
        <v>107</v>
      </c>
      <c r="C47" s="181" t="s">
        <v>164</v>
      </c>
      <c r="D47" s="178">
        <v>1000</v>
      </c>
      <c r="E47" s="182" t="s">
        <v>108</v>
      </c>
      <c r="F47" s="182">
        <v>0.25</v>
      </c>
      <c r="G47" s="186">
        <v>400000</v>
      </c>
      <c r="H47" s="226">
        <v>800</v>
      </c>
    </row>
    <row r="48" spans="1:8" ht="51.75" customHeight="1">
      <c r="B48" s="183" t="s">
        <v>109</v>
      </c>
      <c r="C48" s="181" t="s">
        <v>164</v>
      </c>
      <c r="D48" s="178">
        <v>800</v>
      </c>
      <c r="E48" s="182" t="s">
        <v>108</v>
      </c>
      <c r="F48" s="182">
        <v>0.25</v>
      </c>
      <c r="G48" s="186">
        <v>300000</v>
      </c>
      <c r="H48" s="226">
        <v>600</v>
      </c>
    </row>
    <row r="49" spans="2:8" ht="45" customHeight="1">
      <c r="B49" s="183" t="s">
        <v>110</v>
      </c>
      <c r="C49" s="181" t="s">
        <v>164</v>
      </c>
      <c r="D49" s="178">
        <v>650</v>
      </c>
      <c r="E49" s="182" t="s">
        <v>108</v>
      </c>
      <c r="F49" s="182">
        <v>0.25</v>
      </c>
      <c r="G49" s="186">
        <v>200000</v>
      </c>
      <c r="H49" s="226">
        <v>400</v>
      </c>
    </row>
    <row r="50" spans="2:8" ht="45" customHeight="1" thickBot="1">
      <c r="B50" s="184" t="s">
        <v>112</v>
      </c>
      <c r="C50" s="185" t="s">
        <v>164</v>
      </c>
      <c r="D50" s="52">
        <v>650</v>
      </c>
      <c r="E50" s="55" t="s">
        <v>108</v>
      </c>
      <c r="F50" s="55">
        <v>0.25</v>
      </c>
      <c r="G50" s="54">
        <v>200000</v>
      </c>
      <c r="H50" s="227">
        <v>400</v>
      </c>
    </row>
    <row r="52" spans="2:8">
      <c r="B52" s="31" t="s">
        <v>25</v>
      </c>
      <c r="C52" s="32"/>
      <c r="D52" s="33"/>
      <c r="E52" s="33"/>
      <c r="F52" s="34"/>
    </row>
    <row r="53" spans="2:8">
      <c r="B53" s="31" t="s">
        <v>140</v>
      </c>
      <c r="C53" s="32"/>
      <c r="D53" s="33"/>
      <c r="E53" s="33"/>
      <c r="F53" s="34"/>
    </row>
    <row r="54" spans="2:8">
      <c r="B54" s="31" t="s">
        <v>31</v>
      </c>
      <c r="C54" s="32"/>
      <c r="D54" s="33"/>
      <c r="E54" s="33"/>
      <c r="F54" s="34"/>
    </row>
    <row r="55" spans="2:8">
      <c r="B55" s="31" t="s">
        <v>28</v>
      </c>
      <c r="C55" s="32"/>
      <c r="D55" s="33"/>
      <c r="E55" s="33"/>
      <c r="F55" s="34"/>
    </row>
  </sheetData>
  <mergeCells count="10">
    <mergeCell ref="C28:C36"/>
    <mergeCell ref="D28:D31"/>
    <mergeCell ref="D32:D35"/>
    <mergeCell ref="B44:H44"/>
    <mergeCell ref="B45:B46"/>
    <mergeCell ref="C45:C46"/>
    <mergeCell ref="D45:D46"/>
    <mergeCell ref="E45:E46"/>
    <mergeCell ref="G45:H45"/>
    <mergeCell ref="F45:F46"/>
  </mergeCells>
  <pageMargins left="0.7" right="0.7" top="0.75" bottom="0.75" header="0.3" footer="0.3"/>
  <pageSetup paperSize="9" scale="5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76"/>
  <sheetViews>
    <sheetView showGridLines="0" topLeftCell="A43" zoomScale="70" zoomScaleNormal="70" workbookViewId="0">
      <selection activeCell="K41" sqref="K41"/>
    </sheetView>
  </sheetViews>
  <sheetFormatPr defaultColWidth="9.109375" defaultRowHeight="14.4"/>
  <cols>
    <col min="1" max="1" width="3" style="58" customWidth="1"/>
    <col min="2" max="2" width="34.5546875" style="58" customWidth="1"/>
    <col min="3" max="6" width="21.109375" style="58" customWidth="1"/>
    <col min="7" max="7" width="15.33203125" style="58" customWidth="1"/>
    <col min="8" max="8" width="32.5546875" style="58" customWidth="1"/>
    <col min="9" max="9" width="9.88671875" style="60" customWidth="1"/>
    <col min="10" max="10" width="16" style="59" customWidth="1"/>
    <col min="11" max="11" width="22.109375" style="59" customWidth="1"/>
    <col min="12" max="12" width="16" style="58" customWidth="1"/>
    <col min="13" max="13" width="10.5546875" style="58" customWidth="1"/>
    <col min="14" max="16384" width="9.109375" style="58"/>
  </cols>
  <sheetData>
    <row r="1" spans="1:12">
      <c r="A1" s="61"/>
      <c r="B1" s="61"/>
      <c r="C1" s="61"/>
      <c r="D1" s="61"/>
      <c r="E1" s="61"/>
      <c r="F1" s="61"/>
      <c r="G1" s="61"/>
      <c r="H1" s="61"/>
      <c r="I1" s="62"/>
      <c r="L1" s="61"/>
    </row>
    <row r="2" spans="1:12" s="96" customFormat="1" ht="21">
      <c r="A2" s="114"/>
      <c r="B2" s="113" t="s">
        <v>40</v>
      </c>
      <c r="C2" s="112"/>
      <c r="D2" s="112"/>
      <c r="E2" s="101"/>
      <c r="F2" s="101"/>
      <c r="G2" s="101"/>
      <c r="H2" s="101"/>
      <c r="I2" s="97"/>
      <c r="J2" s="59"/>
      <c r="K2" s="59"/>
    </row>
    <row r="3" spans="1:12" s="96" customFormat="1" ht="21">
      <c r="A3" s="114"/>
      <c r="B3" s="115" t="s">
        <v>39</v>
      </c>
      <c r="C3" s="112"/>
      <c r="D3" s="112"/>
      <c r="E3" s="101"/>
      <c r="F3" s="101"/>
      <c r="G3" s="101"/>
      <c r="H3" s="101"/>
      <c r="I3" s="97"/>
      <c r="J3" s="59"/>
      <c r="K3" s="59"/>
    </row>
    <row r="4" spans="1:12" s="96" customFormat="1" ht="21">
      <c r="A4" s="114"/>
      <c r="B4" s="113"/>
      <c r="C4" s="112"/>
      <c r="D4" s="112"/>
      <c r="E4" s="101"/>
      <c r="F4" s="101"/>
      <c r="I4" s="97"/>
      <c r="J4" s="59"/>
      <c r="K4" s="59"/>
    </row>
    <row r="5" spans="1:12" s="101" customFormat="1" ht="15.6">
      <c r="A5" s="111"/>
      <c r="B5" s="107" t="s">
        <v>158</v>
      </c>
      <c r="I5" s="102"/>
      <c r="J5" s="59"/>
      <c r="K5" s="59"/>
    </row>
    <row r="6" spans="1:12" s="101" customFormat="1" ht="15.6">
      <c r="A6" s="111"/>
      <c r="B6" s="107"/>
      <c r="I6" s="102"/>
      <c r="J6" s="59"/>
      <c r="K6" s="59"/>
    </row>
    <row r="7" spans="1:12" s="101" customFormat="1" ht="15.6">
      <c r="A7" s="111"/>
      <c r="B7" s="107" t="s">
        <v>0</v>
      </c>
      <c r="I7" s="102"/>
      <c r="J7" s="59"/>
      <c r="K7" s="59"/>
    </row>
    <row r="8" spans="1:12" s="101" customFormat="1" ht="15.6">
      <c r="A8" s="111"/>
      <c r="B8" s="107"/>
      <c r="I8" s="102"/>
      <c r="J8" s="59"/>
      <c r="K8" s="59"/>
    </row>
    <row r="9" spans="1:12" s="105" customFormat="1" ht="15.6">
      <c r="A9" s="103"/>
      <c r="B9" s="110"/>
      <c r="C9" s="109"/>
      <c r="D9" s="109"/>
      <c r="E9" s="109"/>
      <c r="F9" s="109"/>
      <c r="G9" s="109"/>
      <c r="H9" s="109"/>
      <c r="I9" s="106"/>
      <c r="J9" s="59"/>
      <c r="K9" s="59"/>
    </row>
    <row r="10" spans="1:12" s="105" customFormat="1" ht="21">
      <c r="A10" s="108"/>
      <c r="B10" s="107" t="s">
        <v>1</v>
      </c>
      <c r="C10" s="103"/>
      <c r="D10" s="103"/>
      <c r="E10" s="103"/>
      <c r="F10" s="106"/>
      <c r="G10" s="59"/>
      <c r="H10" s="59"/>
    </row>
    <row r="11" spans="1:12" s="101" customFormat="1" ht="21" thickBot="1">
      <c r="A11" s="104"/>
      <c r="B11" s="103"/>
      <c r="C11" s="103"/>
      <c r="D11" s="103"/>
      <c r="E11" s="103"/>
      <c r="F11" s="102"/>
      <c r="G11" s="59"/>
      <c r="H11" s="59"/>
    </row>
    <row r="12" spans="1:12" s="96" customFormat="1" ht="30.6" thickBot="1">
      <c r="A12" s="100"/>
      <c r="B12" s="99" t="s">
        <v>2</v>
      </c>
      <c r="C12" s="98" t="s">
        <v>38</v>
      </c>
      <c r="D12" s="65"/>
      <c r="E12" s="65"/>
      <c r="F12" s="97"/>
      <c r="G12" s="59"/>
      <c r="H12" s="59"/>
    </row>
    <row r="13" spans="1:12" s="85" customFormat="1" ht="17.399999999999999">
      <c r="A13" s="93"/>
      <c r="B13" s="95" t="s">
        <v>4</v>
      </c>
      <c r="C13" s="94">
        <v>0.8</v>
      </c>
      <c r="D13" s="65"/>
      <c r="E13" s="65"/>
      <c r="F13" s="86"/>
      <c r="G13" s="59"/>
      <c r="H13" s="59"/>
    </row>
    <row r="14" spans="1:12" s="85" customFormat="1" ht="17.399999999999999">
      <c r="A14" s="93"/>
      <c r="B14" s="91" t="s">
        <v>6</v>
      </c>
      <c r="C14" s="90">
        <v>0.9</v>
      </c>
      <c r="D14" s="65"/>
      <c r="E14" s="65"/>
      <c r="F14" s="86"/>
      <c r="G14" s="59"/>
      <c r="H14" s="59"/>
    </row>
    <row r="15" spans="1:12" s="85" customFormat="1" ht="17.399999999999999">
      <c r="A15" s="89"/>
      <c r="B15" s="91" t="s">
        <v>8</v>
      </c>
      <c r="C15" s="90">
        <v>1</v>
      </c>
      <c r="D15" s="65"/>
      <c r="E15" s="65"/>
      <c r="F15" s="86"/>
      <c r="G15" s="59"/>
      <c r="H15" s="59"/>
    </row>
    <row r="16" spans="1:12" s="85" customFormat="1" ht="17.399999999999999">
      <c r="A16" s="89"/>
      <c r="B16" s="91" t="s">
        <v>10</v>
      </c>
      <c r="C16" s="90">
        <v>1</v>
      </c>
      <c r="D16" s="65"/>
      <c r="E16" s="65"/>
      <c r="F16" s="86"/>
      <c r="G16" s="59"/>
      <c r="H16" s="59"/>
    </row>
    <row r="17" spans="1:12" s="85" customFormat="1" ht="17.399999999999999">
      <c r="A17" s="89"/>
      <c r="B17" s="91" t="s">
        <v>12</v>
      </c>
      <c r="C17" s="90">
        <v>1</v>
      </c>
      <c r="D17" s="65"/>
      <c r="E17" s="65"/>
      <c r="F17" s="86"/>
      <c r="G17" s="59"/>
      <c r="H17" s="59"/>
    </row>
    <row r="18" spans="1:12" s="85" customFormat="1" ht="17.399999999999999">
      <c r="A18" s="89"/>
      <c r="B18" s="91" t="s">
        <v>14</v>
      </c>
      <c r="C18" s="90">
        <v>1</v>
      </c>
      <c r="D18" s="65"/>
      <c r="E18" s="65"/>
      <c r="F18" s="86"/>
      <c r="G18" s="59"/>
      <c r="H18" s="59"/>
    </row>
    <row r="19" spans="1:12" s="85" customFormat="1" ht="17.399999999999999">
      <c r="A19" s="89"/>
      <c r="B19" s="91" t="s">
        <v>5</v>
      </c>
      <c r="C19" s="92">
        <v>0.9</v>
      </c>
      <c r="D19" s="65"/>
      <c r="E19" s="65"/>
      <c r="F19" s="86"/>
      <c r="G19" s="59"/>
      <c r="H19" s="59"/>
    </row>
    <row r="20" spans="1:12" s="85" customFormat="1" ht="17.399999999999999">
      <c r="A20" s="89"/>
      <c r="B20" s="91" t="s">
        <v>7</v>
      </c>
      <c r="C20" s="92">
        <v>0.9</v>
      </c>
      <c r="D20" s="65"/>
      <c r="E20" s="65"/>
      <c r="I20" s="86"/>
      <c r="J20" s="59"/>
      <c r="K20" s="59"/>
    </row>
    <row r="21" spans="1:12" s="85" customFormat="1" ht="17.399999999999999">
      <c r="A21" s="89"/>
      <c r="B21" s="91" t="s">
        <v>9</v>
      </c>
      <c r="C21" s="90">
        <v>1.3</v>
      </c>
      <c r="D21" s="65"/>
      <c r="E21" s="65"/>
      <c r="I21" s="86"/>
      <c r="J21" s="59"/>
      <c r="K21" s="59"/>
    </row>
    <row r="22" spans="1:12" s="85" customFormat="1" ht="17.399999999999999">
      <c r="A22" s="89"/>
      <c r="B22" s="91" t="s">
        <v>11</v>
      </c>
      <c r="C22" s="90">
        <v>1.3</v>
      </c>
      <c r="D22" s="65"/>
      <c r="E22" s="65"/>
      <c r="I22" s="86"/>
      <c r="J22" s="59"/>
      <c r="K22" s="59"/>
    </row>
    <row r="23" spans="1:12" s="85" customFormat="1" ht="17.399999999999999">
      <c r="A23" s="89"/>
      <c r="B23" s="91" t="s">
        <v>13</v>
      </c>
      <c r="C23" s="90">
        <v>1.3</v>
      </c>
      <c r="D23" s="65"/>
      <c r="E23" s="65"/>
      <c r="I23" s="86"/>
      <c r="J23" s="59"/>
      <c r="K23" s="59"/>
    </row>
    <row r="24" spans="1:12" s="85" customFormat="1" ht="18" thickBot="1">
      <c r="A24" s="89"/>
      <c r="B24" s="88" t="s">
        <v>15</v>
      </c>
      <c r="C24" s="87">
        <v>1.3</v>
      </c>
      <c r="D24" s="65"/>
      <c r="E24" s="65"/>
      <c r="I24" s="86"/>
      <c r="J24" s="59"/>
      <c r="K24" s="59"/>
    </row>
    <row r="25" spans="1:12">
      <c r="A25" s="63"/>
      <c r="B25" s="71"/>
      <c r="C25" s="61"/>
      <c r="D25" s="61"/>
      <c r="E25" s="61"/>
      <c r="F25" s="61"/>
      <c r="G25" s="61"/>
      <c r="H25" s="61"/>
      <c r="I25" s="62"/>
      <c r="L25" s="61"/>
    </row>
    <row r="26" spans="1:12">
      <c r="A26" s="63"/>
      <c r="B26" s="71"/>
      <c r="C26" s="61"/>
      <c r="D26" s="61"/>
      <c r="E26" s="61"/>
      <c r="F26" s="61"/>
      <c r="G26" s="61"/>
      <c r="H26" s="61"/>
      <c r="I26" s="62"/>
      <c r="L26" s="61"/>
    </row>
    <row r="27" spans="1:12">
      <c r="A27" s="63"/>
      <c r="B27" s="71"/>
      <c r="C27" s="61"/>
      <c r="D27" s="61"/>
      <c r="E27" s="61"/>
      <c r="F27" s="61"/>
      <c r="G27" s="61"/>
      <c r="H27" s="61"/>
      <c r="I27" s="62"/>
      <c r="L27" s="61"/>
    </row>
    <row r="28" spans="1:12" ht="17.399999999999999">
      <c r="A28" s="73"/>
      <c r="B28" s="72" t="s">
        <v>37</v>
      </c>
      <c r="C28" s="61"/>
      <c r="D28" s="61"/>
      <c r="E28" s="61"/>
      <c r="F28" s="61"/>
      <c r="G28" s="61"/>
      <c r="H28" s="61"/>
      <c r="I28" s="62"/>
      <c r="L28" s="61"/>
    </row>
    <row r="29" spans="1:12">
      <c r="A29" s="63"/>
      <c r="B29" s="71"/>
      <c r="C29" s="61"/>
      <c r="D29" s="61"/>
      <c r="E29" s="61"/>
      <c r="F29" s="61"/>
      <c r="G29" s="61"/>
      <c r="H29" s="61"/>
      <c r="I29" s="62"/>
      <c r="L29" s="61"/>
    </row>
    <row r="30" spans="1:12" ht="15.6">
      <c r="A30" s="63"/>
      <c r="B30" s="80" t="s">
        <v>41</v>
      </c>
      <c r="C30" s="64"/>
      <c r="D30" s="64"/>
      <c r="E30" s="64"/>
      <c r="F30" s="64"/>
      <c r="G30" s="64"/>
      <c r="H30" s="64"/>
      <c r="I30" s="62"/>
      <c r="L30" s="61"/>
    </row>
    <row r="31" spans="1:12" ht="12.75" customHeight="1">
      <c r="A31" s="63"/>
      <c r="B31" s="70"/>
      <c r="C31" s="64"/>
      <c r="D31" s="64"/>
      <c r="E31" s="64"/>
      <c r="F31" s="64"/>
      <c r="G31" s="64"/>
      <c r="H31" s="64"/>
      <c r="I31" s="62"/>
      <c r="L31" s="61"/>
    </row>
    <row r="32" spans="1:12" ht="8.25" customHeight="1" thickBot="1">
      <c r="A32" s="63"/>
      <c r="B32" s="69"/>
      <c r="C32" s="64"/>
      <c r="D32" s="64"/>
      <c r="E32" s="64"/>
      <c r="F32" s="64"/>
      <c r="G32" s="64"/>
      <c r="H32" s="65"/>
      <c r="I32" s="62"/>
      <c r="L32" s="61"/>
    </row>
    <row r="33" spans="1:12" ht="61.2" thickBot="1">
      <c r="A33" s="68"/>
      <c r="B33" s="67" t="s">
        <v>27</v>
      </c>
      <c r="C33" s="67" t="s">
        <v>17</v>
      </c>
      <c r="D33" s="67" t="s">
        <v>18</v>
      </c>
      <c r="E33" s="67" t="s">
        <v>19</v>
      </c>
      <c r="F33" s="67" t="s">
        <v>20</v>
      </c>
      <c r="G33" s="67" t="s">
        <v>35</v>
      </c>
      <c r="H33" s="79" t="s">
        <v>33</v>
      </c>
    </row>
    <row r="34" spans="1:12" ht="45" customHeight="1" thickBot="1">
      <c r="A34" s="66"/>
      <c r="B34" s="78" t="s">
        <v>22</v>
      </c>
      <c r="C34" s="262" t="s">
        <v>36</v>
      </c>
      <c r="D34" s="77">
        <v>300</v>
      </c>
      <c r="E34" s="76">
        <v>750</v>
      </c>
      <c r="F34" s="75">
        <v>225000</v>
      </c>
      <c r="G34" s="151" t="s">
        <v>34</v>
      </c>
      <c r="H34" s="151" t="s">
        <v>159</v>
      </c>
    </row>
    <row r="35" spans="1:12" ht="45" customHeight="1">
      <c r="A35" s="66"/>
      <c r="B35" s="116" t="s">
        <v>42</v>
      </c>
      <c r="C35" s="263"/>
      <c r="D35" s="117">
        <v>500</v>
      </c>
      <c r="E35" s="118">
        <v>700</v>
      </c>
      <c r="F35" s="119">
        <v>350000</v>
      </c>
      <c r="G35" s="152" t="s">
        <v>43</v>
      </c>
      <c r="H35" s="228" t="s">
        <v>159</v>
      </c>
    </row>
    <row r="36" spans="1:12" ht="45" customHeight="1" thickBot="1">
      <c r="A36" s="66"/>
      <c r="B36" s="84" t="s">
        <v>23</v>
      </c>
      <c r="C36" s="264"/>
      <c r="D36" s="74">
        <v>1000</v>
      </c>
      <c r="E36" s="83">
        <v>650</v>
      </c>
      <c r="F36" s="82">
        <v>650000</v>
      </c>
      <c r="G36" s="81" t="s">
        <v>44</v>
      </c>
      <c r="H36" s="81" t="s">
        <v>159</v>
      </c>
    </row>
    <row r="37" spans="1:12">
      <c r="A37" s="63"/>
      <c r="B37" s="64"/>
      <c r="C37" s="64"/>
      <c r="D37" s="64"/>
      <c r="E37" s="64"/>
      <c r="F37" s="64"/>
      <c r="G37" s="64"/>
      <c r="H37" s="64"/>
      <c r="I37" s="62"/>
      <c r="L37" s="61"/>
    </row>
    <row r="38" spans="1:12" ht="17.399999999999999">
      <c r="A38" s="63"/>
      <c r="B38" s="120" t="s">
        <v>45</v>
      </c>
      <c r="C38" s="64"/>
      <c r="D38" s="64"/>
      <c r="E38" s="64"/>
      <c r="F38" s="64"/>
      <c r="G38" s="64"/>
      <c r="H38" s="64"/>
      <c r="I38" s="62"/>
      <c r="L38" s="61"/>
    </row>
    <row r="39" spans="1:12">
      <c r="A39" s="63"/>
      <c r="B39" s="64"/>
      <c r="C39" s="64"/>
      <c r="D39" s="64"/>
      <c r="E39" s="64"/>
      <c r="F39" s="64"/>
      <c r="G39" s="64"/>
      <c r="H39" s="64"/>
      <c r="I39" s="62"/>
      <c r="L39" s="61"/>
    </row>
    <row r="40" spans="1:12">
      <c r="A40" s="61"/>
      <c r="B40" s="61"/>
      <c r="C40" s="61"/>
      <c r="D40" s="61"/>
      <c r="E40" s="61"/>
      <c r="F40" s="61"/>
      <c r="G40" s="61"/>
      <c r="H40" s="61"/>
      <c r="I40" s="62"/>
      <c r="L40" s="61"/>
    </row>
    <row r="41" spans="1:12">
      <c r="A41" s="61"/>
      <c r="B41" s="61"/>
      <c r="C41" s="61"/>
      <c r="D41" s="61"/>
      <c r="E41" s="61"/>
      <c r="F41" s="61"/>
      <c r="G41" s="61"/>
      <c r="H41" s="61"/>
      <c r="I41" s="62"/>
      <c r="L41" s="61"/>
    </row>
    <row r="42" spans="1:12">
      <c r="A42" s="61"/>
      <c r="B42" s="61"/>
      <c r="C42" s="61"/>
      <c r="D42" s="61"/>
      <c r="E42" s="61"/>
      <c r="F42" s="61"/>
      <c r="G42" s="61"/>
      <c r="H42" s="61"/>
      <c r="I42" s="62"/>
      <c r="L42" s="61"/>
    </row>
    <row r="43" spans="1:12" ht="16.2" thickBot="1">
      <c r="A43" s="61"/>
      <c r="B43" s="168" t="s">
        <v>83</v>
      </c>
      <c r="C43" s="167"/>
      <c r="D43" s="167"/>
      <c r="E43" s="167"/>
      <c r="F43" s="61"/>
      <c r="G43" s="61"/>
      <c r="H43" s="61"/>
      <c r="I43" s="62"/>
      <c r="L43" s="61"/>
    </row>
    <row r="44" spans="1:12" ht="16.2" thickBot="1">
      <c r="A44" s="61"/>
      <c r="B44" s="250" t="s">
        <v>84</v>
      </c>
      <c r="C44" s="251"/>
      <c r="D44" s="252"/>
      <c r="E44" s="177" t="s">
        <v>85</v>
      </c>
      <c r="F44" s="61"/>
      <c r="G44" s="61"/>
      <c r="H44" s="61"/>
      <c r="I44" s="62"/>
      <c r="L44" s="61"/>
    </row>
    <row r="45" spans="1:12" ht="15.6">
      <c r="A45" s="61"/>
      <c r="B45" s="253" t="s">
        <v>156</v>
      </c>
      <c r="C45" s="254"/>
      <c r="D45" s="255"/>
      <c r="E45" s="172">
        <v>0.25</v>
      </c>
      <c r="F45" s="61"/>
      <c r="G45" s="61"/>
      <c r="H45" s="61"/>
      <c r="I45" s="62"/>
      <c r="L45" s="61"/>
    </row>
    <row r="46" spans="1:12" ht="15.6">
      <c r="A46" s="61"/>
      <c r="B46" s="256" t="s">
        <v>86</v>
      </c>
      <c r="C46" s="257"/>
      <c r="D46" s="258"/>
      <c r="E46" s="173">
        <v>0.25</v>
      </c>
      <c r="F46" s="61"/>
      <c r="G46" s="61"/>
      <c r="H46" s="61"/>
      <c r="I46" s="62"/>
      <c r="L46" s="61"/>
    </row>
    <row r="47" spans="1:12" ht="15.6">
      <c r="B47" s="256" t="s">
        <v>87</v>
      </c>
      <c r="C47" s="257"/>
      <c r="D47" s="258"/>
      <c r="E47" s="174" t="s">
        <v>88</v>
      </c>
      <c r="F47" s="61"/>
      <c r="G47" s="61"/>
      <c r="H47" s="61"/>
      <c r="I47" s="62"/>
      <c r="L47" s="61"/>
    </row>
    <row r="48" spans="1:12" ht="16.2" thickBot="1">
      <c r="B48" s="259" t="s">
        <v>89</v>
      </c>
      <c r="C48" s="260"/>
      <c r="D48" s="261"/>
      <c r="E48" s="175">
        <v>0.25</v>
      </c>
      <c r="F48" s="61"/>
      <c r="G48" s="61"/>
      <c r="H48" s="61"/>
      <c r="I48" s="62"/>
      <c r="L48" s="61"/>
    </row>
    <row r="49" spans="2:12" ht="16.2" thickBot="1">
      <c r="B49" s="168" t="s">
        <v>90</v>
      </c>
      <c r="C49" s="169"/>
      <c r="D49" s="167"/>
      <c r="E49" s="167"/>
      <c r="F49" s="61"/>
      <c r="G49" s="61"/>
      <c r="H49" s="61"/>
      <c r="I49" s="62"/>
      <c r="L49" s="61"/>
    </row>
    <row r="50" spans="2:12" ht="16.2" thickBot="1">
      <c r="B50" s="250" t="s">
        <v>91</v>
      </c>
      <c r="C50" s="251"/>
      <c r="D50" s="252"/>
      <c r="E50" s="177" t="s">
        <v>85</v>
      </c>
      <c r="F50" s="61"/>
      <c r="G50" s="61"/>
      <c r="H50" s="61"/>
      <c r="I50" s="62"/>
      <c r="L50" s="61"/>
    </row>
    <row r="51" spans="2:12" ht="15.6">
      <c r="B51" s="265" t="s">
        <v>92</v>
      </c>
      <c r="C51" s="266"/>
      <c r="D51" s="267"/>
      <c r="E51" s="176" t="s">
        <v>93</v>
      </c>
      <c r="F51" s="61"/>
      <c r="G51" s="61"/>
      <c r="H51" s="61"/>
      <c r="I51" s="62"/>
      <c r="L51" s="61"/>
    </row>
    <row r="52" spans="2:12" ht="15.6">
      <c r="B52" s="268" t="s">
        <v>94</v>
      </c>
      <c r="C52" s="269"/>
      <c r="D52" s="270"/>
      <c r="E52" s="174">
        <v>0.4</v>
      </c>
      <c r="F52" s="61"/>
      <c r="G52" s="61"/>
      <c r="H52" s="61"/>
      <c r="I52" s="62"/>
      <c r="L52" s="61"/>
    </row>
    <row r="53" spans="2:12" ht="15.6">
      <c r="B53" s="268" t="s">
        <v>95</v>
      </c>
      <c r="C53" s="269"/>
      <c r="D53" s="270"/>
      <c r="E53" s="174">
        <v>1</v>
      </c>
      <c r="F53" s="61"/>
      <c r="G53" s="61"/>
      <c r="H53" s="61"/>
      <c r="I53" s="62"/>
      <c r="L53" s="61"/>
    </row>
    <row r="54" spans="2:12" ht="16.2" thickBot="1">
      <c r="B54" s="244" t="s">
        <v>96</v>
      </c>
      <c r="C54" s="245"/>
      <c r="D54" s="246"/>
      <c r="E54" s="175" t="s">
        <v>93</v>
      </c>
      <c r="F54" s="61"/>
      <c r="G54" s="61"/>
      <c r="H54" s="61"/>
      <c r="I54" s="62"/>
      <c r="L54" s="61"/>
    </row>
    <row r="55" spans="2:12">
      <c r="B55" s="166"/>
      <c r="C55" s="165"/>
      <c r="D55" s="166"/>
      <c r="E55" s="166"/>
      <c r="F55" s="61"/>
      <c r="G55" s="61"/>
      <c r="H55" s="61"/>
      <c r="I55" s="62"/>
      <c r="L55" s="61"/>
    </row>
    <row r="56" spans="2:12" ht="16.2" thickBot="1">
      <c r="B56" s="170" t="s">
        <v>97</v>
      </c>
      <c r="C56" s="171"/>
      <c r="D56" s="166"/>
      <c r="E56" s="166"/>
      <c r="F56" s="61"/>
      <c r="G56" s="61"/>
      <c r="H56" s="61"/>
      <c r="I56" s="62"/>
      <c r="L56" s="61"/>
    </row>
    <row r="57" spans="2:12" ht="16.2" thickBot="1">
      <c r="B57" s="247" t="s">
        <v>98</v>
      </c>
      <c r="C57" s="247"/>
      <c r="D57" s="247"/>
      <c r="E57" s="177" t="s">
        <v>85</v>
      </c>
      <c r="F57" s="61"/>
      <c r="G57" s="61"/>
      <c r="H57" s="61"/>
      <c r="I57" s="62"/>
      <c r="L57" s="61"/>
    </row>
    <row r="58" spans="2:12" ht="15.6">
      <c r="B58" s="248" t="s">
        <v>99</v>
      </c>
      <c r="C58" s="248" t="s">
        <v>99</v>
      </c>
      <c r="D58" s="248" t="s">
        <v>99</v>
      </c>
      <c r="E58" s="172">
        <v>0.5</v>
      </c>
      <c r="F58" s="61"/>
      <c r="G58" s="61"/>
      <c r="H58" s="61"/>
      <c r="I58" s="62"/>
      <c r="L58" s="61"/>
    </row>
    <row r="59" spans="2:12" ht="16.2" thickBot="1">
      <c r="B59" s="249" t="s">
        <v>100</v>
      </c>
      <c r="C59" s="249" t="s">
        <v>101</v>
      </c>
      <c r="D59" s="249" t="s">
        <v>101</v>
      </c>
      <c r="E59" s="175">
        <v>0.5</v>
      </c>
      <c r="F59" s="61"/>
      <c r="G59" s="61"/>
      <c r="H59" s="61"/>
      <c r="I59" s="62"/>
      <c r="L59" s="61"/>
    </row>
    <row r="60" spans="2:12">
      <c r="B60" s="61"/>
      <c r="C60" s="61"/>
      <c r="D60" s="61"/>
      <c r="E60" s="61"/>
      <c r="F60" s="61"/>
      <c r="G60" s="61"/>
      <c r="H60" s="61"/>
      <c r="I60" s="62"/>
      <c r="L60" s="61"/>
    </row>
    <row r="61" spans="2:12">
      <c r="B61" s="61"/>
      <c r="C61" s="61"/>
      <c r="D61" s="61"/>
      <c r="E61" s="61"/>
      <c r="F61" s="61"/>
      <c r="G61" s="61"/>
      <c r="H61" s="61"/>
      <c r="I61" s="62"/>
      <c r="L61" s="61"/>
    </row>
    <row r="62" spans="2:12">
      <c r="B62" s="61"/>
      <c r="C62" s="61"/>
      <c r="D62" s="61"/>
      <c r="E62" s="61"/>
      <c r="F62" s="61"/>
      <c r="G62" s="61"/>
      <c r="H62" s="61"/>
      <c r="I62" s="62"/>
      <c r="L62" s="61"/>
    </row>
    <row r="63" spans="2:12">
      <c r="B63" s="61"/>
      <c r="C63" s="61"/>
      <c r="D63" s="61"/>
      <c r="E63" s="61"/>
      <c r="F63" s="61"/>
      <c r="G63" s="61"/>
      <c r="H63" s="61"/>
      <c r="I63" s="62"/>
      <c r="L63" s="61"/>
    </row>
    <row r="64" spans="2:12">
      <c r="B64" s="61"/>
      <c r="C64" s="61"/>
      <c r="D64" s="61"/>
      <c r="E64" s="61"/>
      <c r="F64" s="61"/>
      <c r="G64" s="61"/>
      <c r="H64" s="61"/>
      <c r="I64" s="62"/>
      <c r="L64" s="61"/>
    </row>
    <row r="65" spans="2:12">
      <c r="B65" s="61"/>
      <c r="C65" s="61"/>
      <c r="D65" s="61"/>
      <c r="E65" s="61"/>
      <c r="F65" s="61"/>
      <c r="G65" s="61"/>
      <c r="H65" s="61"/>
      <c r="I65" s="62"/>
      <c r="L65" s="61"/>
    </row>
    <row r="66" spans="2:12">
      <c r="B66" s="61"/>
      <c r="C66" s="61"/>
      <c r="D66" s="61"/>
      <c r="E66" s="61"/>
      <c r="F66" s="61"/>
      <c r="G66" s="61"/>
      <c r="H66" s="61"/>
      <c r="I66" s="62"/>
      <c r="L66" s="61"/>
    </row>
    <row r="67" spans="2:12">
      <c r="B67" s="61"/>
      <c r="C67" s="61"/>
      <c r="D67" s="61"/>
      <c r="E67" s="61"/>
      <c r="F67" s="61"/>
      <c r="G67" s="61"/>
      <c r="H67" s="61"/>
      <c r="I67" s="62"/>
      <c r="L67" s="61"/>
    </row>
    <row r="68" spans="2:12">
      <c r="B68" s="61"/>
      <c r="C68" s="61"/>
      <c r="D68" s="61"/>
      <c r="E68" s="61"/>
      <c r="F68" s="61"/>
      <c r="G68" s="61"/>
      <c r="H68" s="61"/>
      <c r="I68" s="62"/>
      <c r="L68" s="61"/>
    </row>
    <row r="69" spans="2:12">
      <c r="B69" s="61"/>
      <c r="C69" s="61"/>
      <c r="D69" s="61"/>
      <c r="E69" s="61"/>
      <c r="F69" s="61"/>
      <c r="G69" s="61"/>
      <c r="H69" s="61"/>
      <c r="I69" s="62"/>
      <c r="L69" s="61"/>
    </row>
    <row r="70" spans="2:12">
      <c r="B70" s="61"/>
      <c r="C70" s="61"/>
      <c r="D70" s="61"/>
      <c r="E70" s="61"/>
      <c r="F70" s="61"/>
      <c r="G70" s="61"/>
      <c r="H70" s="61"/>
      <c r="I70" s="62"/>
      <c r="L70" s="61"/>
    </row>
    <row r="71" spans="2:12">
      <c r="B71" s="61"/>
      <c r="C71" s="61"/>
      <c r="D71" s="61"/>
      <c r="E71" s="61"/>
      <c r="F71" s="61"/>
      <c r="G71" s="61"/>
      <c r="H71" s="61"/>
      <c r="I71" s="62"/>
      <c r="L71" s="61"/>
    </row>
    <row r="72" spans="2:12">
      <c r="B72" s="61"/>
      <c r="C72" s="61"/>
      <c r="D72" s="61"/>
      <c r="E72" s="61"/>
      <c r="F72" s="61"/>
      <c r="G72" s="61"/>
      <c r="H72" s="61"/>
      <c r="I72" s="62"/>
      <c r="L72" s="61"/>
    </row>
    <row r="73" spans="2:12">
      <c r="B73" s="61"/>
      <c r="C73" s="61"/>
      <c r="D73" s="61"/>
      <c r="E73" s="61"/>
      <c r="F73" s="61"/>
      <c r="G73" s="61"/>
      <c r="H73" s="61"/>
      <c r="I73" s="62"/>
      <c r="L73" s="61"/>
    </row>
    <row r="74" spans="2:12">
      <c r="B74" s="61"/>
      <c r="C74" s="61"/>
      <c r="D74" s="61"/>
      <c r="E74" s="61"/>
      <c r="F74" s="61"/>
      <c r="G74" s="61"/>
      <c r="H74" s="61"/>
      <c r="I74" s="62"/>
      <c r="L74" s="61"/>
    </row>
    <row r="75" spans="2:12">
      <c r="B75" s="61"/>
      <c r="C75" s="61"/>
      <c r="D75" s="61"/>
      <c r="E75" s="61"/>
      <c r="F75" s="61"/>
      <c r="G75" s="61"/>
      <c r="H75" s="61"/>
      <c r="I75" s="62"/>
      <c r="L75" s="61"/>
    </row>
    <row r="76" spans="2:12">
      <c r="I76" s="62"/>
      <c r="L76" s="61"/>
    </row>
  </sheetData>
  <mergeCells count="14">
    <mergeCell ref="C34:C36"/>
    <mergeCell ref="B50:D50"/>
    <mergeCell ref="B51:D51"/>
    <mergeCell ref="B52:D52"/>
    <mergeCell ref="B53:D53"/>
    <mergeCell ref="B54:D54"/>
    <mergeCell ref="B57:D57"/>
    <mergeCell ref="B58:D58"/>
    <mergeCell ref="B59:D59"/>
    <mergeCell ref="B44:D44"/>
    <mergeCell ref="B45:D45"/>
    <mergeCell ref="B46:D46"/>
    <mergeCell ref="B47:D47"/>
    <mergeCell ref="B48:D48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5"/>
  <sheetViews>
    <sheetView zoomScale="85" zoomScaleNormal="85" workbookViewId="0">
      <selection activeCell="G39" sqref="G39"/>
    </sheetView>
  </sheetViews>
  <sheetFormatPr defaultRowHeight="13.2"/>
  <cols>
    <col min="1" max="1" width="26.44140625" customWidth="1"/>
    <col min="2" max="2" width="22.6640625" customWidth="1"/>
    <col min="3" max="3" width="24" customWidth="1"/>
    <col min="4" max="4" width="19.88671875" customWidth="1"/>
    <col min="5" max="5" width="23.5546875" customWidth="1"/>
    <col min="6" max="6" width="15.5546875" customWidth="1"/>
    <col min="7" max="7" width="19.6640625" customWidth="1"/>
    <col min="8" max="8" width="23.44140625" customWidth="1"/>
    <col min="9" max="9" width="18.33203125" hidden="1" customWidth="1"/>
    <col min="10" max="10" width="18.6640625" customWidth="1"/>
  </cols>
  <sheetData>
    <row r="1" spans="1:10" ht="14.4">
      <c r="A1" s="187">
        <v>2018</v>
      </c>
    </row>
    <row r="2" spans="1:10" ht="14.4">
      <c r="A2" s="187" t="s">
        <v>114</v>
      </c>
      <c r="D2" s="271" t="s">
        <v>160</v>
      </c>
      <c r="E2" s="271"/>
      <c r="F2" s="271"/>
      <c r="G2" s="272"/>
      <c r="H2" s="272"/>
      <c r="I2" s="272"/>
    </row>
    <row r="3" spans="1:10" ht="14.4">
      <c r="A3" s="187" t="s">
        <v>115</v>
      </c>
    </row>
    <row r="4" spans="1:10" ht="13.8" thickBot="1">
      <c r="I4" t="s">
        <v>155</v>
      </c>
    </row>
    <row r="5" spans="1:10" ht="29.4" thickBot="1">
      <c r="A5" s="218" t="s">
        <v>27</v>
      </c>
      <c r="B5" s="219" t="s">
        <v>16</v>
      </c>
      <c r="C5" s="219" t="s">
        <v>116</v>
      </c>
      <c r="D5" s="220" t="s">
        <v>117</v>
      </c>
      <c r="E5" s="219" t="s">
        <v>51</v>
      </c>
      <c r="F5" s="219" t="s">
        <v>142</v>
      </c>
      <c r="G5" s="219" t="s">
        <v>118</v>
      </c>
      <c r="H5" s="221" t="s">
        <v>119</v>
      </c>
      <c r="I5" s="219" t="s">
        <v>153</v>
      </c>
    </row>
    <row r="6" spans="1:10" ht="27.6">
      <c r="A6" s="188" t="s">
        <v>120</v>
      </c>
      <c r="B6" s="189" t="s">
        <v>143</v>
      </c>
      <c r="C6" s="189" t="s">
        <v>121</v>
      </c>
      <c r="D6" s="190" t="s">
        <v>123</v>
      </c>
      <c r="E6" s="273">
        <f>H6/(F6+F7)*1000</f>
        <v>392.85714285714283</v>
      </c>
      <c r="F6" s="191">
        <v>600000</v>
      </c>
      <c r="G6" s="275">
        <v>350000</v>
      </c>
      <c r="H6" s="277">
        <v>825000</v>
      </c>
      <c r="I6" s="277">
        <f>H6-H6*50%</f>
        <v>412500</v>
      </c>
      <c r="J6" s="212"/>
    </row>
    <row r="7" spans="1:10" ht="28.2" thickBot="1">
      <c r="A7" s="192" t="s">
        <v>122</v>
      </c>
      <c r="B7" s="193" t="s">
        <v>111</v>
      </c>
      <c r="C7" s="193" t="s">
        <v>144</v>
      </c>
      <c r="D7" s="194" t="s">
        <v>123</v>
      </c>
      <c r="E7" s="274"/>
      <c r="F7" s="194">
        <v>1500000</v>
      </c>
      <c r="G7" s="276"/>
      <c r="H7" s="278"/>
      <c r="I7" s="278"/>
      <c r="J7" s="212"/>
    </row>
    <row r="8" spans="1:10" ht="28.2" thickTop="1">
      <c r="A8" s="195" t="s">
        <v>124</v>
      </c>
      <c r="B8" s="196" t="s">
        <v>143</v>
      </c>
      <c r="C8" s="196" t="s">
        <v>121</v>
      </c>
      <c r="D8" s="197" t="s">
        <v>123</v>
      </c>
      <c r="E8" s="279">
        <f>H8/(F8+F9)*1000</f>
        <v>402.17391304347825</v>
      </c>
      <c r="F8" s="198">
        <v>800000</v>
      </c>
      <c r="G8" s="280">
        <v>330000</v>
      </c>
      <c r="H8" s="281">
        <v>925000</v>
      </c>
      <c r="I8" s="281">
        <f>H8-H8*50%</f>
        <v>462500</v>
      </c>
      <c r="J8" s="212"/>
    </row>
    <row r="9" spans="1:10" ht="28.2" thickBot="1">
      <c r="A9" s="192" t="s">
        <v>122</v>
      </c>
      <c r="B9" s="193" t="s">
        <v>111</v>
      </c>
      <c r="C9" s="193" t="s">
        <v>144</v>
      </c>
      <c r="D9" s="194" t="s">
        <v>123</v>
      </c>
      <c r="E9" s="274"/>
      <c r="F9" s="194">
        <v>1500000</v>
      </c>
      <c r="G9" s="276"/>
      <c r="H9" s="278"/>
      <c r="I9" s="278"/>
      <c r="J9" s="212"/>
    </row>
    <row r="10" spans="1:10" ht="28.2" thickTop="1">
      <c r="A10" s="195" t="s">
        <v>125</v>
      </c>
      <c r="B10" s="196" t="s">
        <v>143</v>
      </c>
      <c r="C10" s="196" t="s">
        <v>121</v>
      </c>
      <c r="D10" s="196" t="s">
        <v>145</v>
      </c>
      <c r="E10" s="279">
        <f>H10/(F10+F11)*1000</f>
        <v>369.56521739130432</v>
      </c>
      <c r="F10" s="198">
        <v>800000</v>
      </c>
      <c r="G10" s="280">
        <v>330000</v>
      </c>
      <c r="H10" s="281">
        <v>850000</v>
      </c>
      <c r="I10" s="281">
        <f>H10-H10*50%</f>
        <v>425000</v>
      </c>
      <c r="J10" s="212"/>
    </row>
    <row r="11" spans="1:10" ht="28.2" thickBot="1">
      <c r="A11" s="192" t="s">
        <v>122</v>
      </c>
      <c r="B11" s="193" t="s">
        <v>111</v>
      </c>
      <c r="C11" s="193" t="s">
        <v>146</v>
      </c>
      <c r="D11" s="199" t="s">
        <v>123</v>
      </c>
      <c r="E11" s="274"/>
      <c r="F11" s="194">
        <v>1500000</v>
      </c>
      <c r="G11" s="276"/>
      <c r="H11" s="278"/>
      <c r="I11" s="278"/>
      <c r="J11" s="212"/>
    </row>
    <row r="12" spans="1:10" ht="69.599999999999994" thickTop="1">
      <c r="A12" s="195" t="s">
        <v>126</v>
      </c>
      <c r="B12" s="196" t="s">
        <v>147</v>
      </c>
      <c r="C12" s="196" t="s">
        <v>121</v>
      </c>
      <c r="D12" s="196" t="s">
        <v>148</v>
      </c>
      <c r="E12" s="279">
        <f>H12/(F12+F13+F14)*1000</f>
        <v>420.96774193548384</v>
      </c>
      <c r="F12" s="198">
        <v>1200000</v>
      </c>
      <c r="G12" s="280">
        <v>400000</v>
      </c>
      <c r="H12" s="281">
        <v>1305000</v>
      </c>
      <c r="I12" s="281">
        <f>H12-H12*50%</f>
        <v>652500</v>
      </c>
      <c r="J12" s="212"/>
    </row>
    <row r="13" spans="1:10" ht="27.6">
      <c r="A13" s="200"/>
      <c r="B13" s="122" t="s">
        <v>127</v>
      </c>
      <c r="C13" s="122" t="s">
        <v>128</v>
      </c>
      <c r="D13" s="201" t="s">
        <v>123</v>
      </c>
      <c r="E13" s="282"/>
      <c r="F13" s="201">
        <v>400000</v>
      </c>
      <c r="G13" s="283"/>
      <c r="H13" s="284"/>
      <c r="I13" s="284"/>
      <c r="J13" s="212"/>
    </row>
    <row r="14" spans="1:10" ht="28.2" thickBot="1">
      <c r="A14" s="192" t="s">
        <v>122</v>
      </c>
      <c r="B14" s="193" t="s">
        <v>111</v>
      </c>
      <c r="C14" s="193" t="s">
        <v>144</v>
      </c>
      <c r="D14" s="199" t="s">
        <v>123</v>
      </c>
      <c r="E14" s="274"/>
      <c r="F14" s="194">
        <v>1500000</v>
      </c>
      <c r="G14" s="276"/>
      <c r="H14" s="278"/>
      <c r="I14" s="278"/>
      <c r="J14" s="212"/>
    </row>
    <row r="15" spans="1:10" ht="42" thickTop="1">
      <c r="A15" s="195" t="s">
        <v>129</v>
      </c>
      <c r="B15" s="213" t="s">
        <v>149</v>
      </c>
      <c r="C15" s="196" t="s">
        <v>121</v>
      </c>
      <c r="D15" s="197" t="s">
        <v>150</v>
      </c>
      <c r="E15" s="279">
        <f>H15/(F15+F16+F17)*1000</f>
        <v>411.11111111111109</v>
      </c>
      <c r="F15" s="198">
        <v>1200000</v>
      </c>
      <c r="G15" s="280">
        <v>420000</v>
      </c>
      <c r="H15" s="281">
        <v>1480000</v>
      </c>
      <c r="I15" s="281">
        <f>H15-H15*50%</f>
        <v>740000</v>
      </c>
      <c r="J15" s="212"/>
    </row>
    <row r="16" spans="1:10" ht="27.6">
      <c r="A16" s="200" t="s">
        <v>122</v>
      </c>
      <c r="B16" s="202" t="s">
        <v>127</v>
      </c>
      <c r="C16" s="122" t="s">
        <v>128</v>
      </c>
      <c r="D16" s="201" t="s">
        <v>123</v>
      </c>
      <c r="E16" s="282"/>
      <c r="F16" s="201">
        <v>400000</v>
      </c>
      <c r="G16" s="283"/>
      <c r="H16" s="284"/>
      <c r="I16" s="284"/>
      <c r="J16" s="212"/>
    </row>
    <row r="17" spans="1:10" ht="14.4" thickBot="1">
      <c r="A17" s="214"/>
      <c r="B17" s="215" t="s">
        <v>111</v>
      </c>
      <c r="C17" s="216" t="s">
        <v>144</v>
      </c>
      <c r="D17" s="194" t="s">
        <v>123</v>
      </c>
      <c r="E17" s="274"/>
      <c r="F17" s="194">
        <v>2000000</v>
      </c>
      <c r="G17" s="276"/>
      <c r="H17" s="278"/>
      <c r="I17" s="278"/>
      <c r="J17" s="212"/>
    </row>
    <row r="18" spans="1:10" ht="13.8" thickTop="1"/>
    <row r="19" spans="1:10" ht="14.4" thickBot="1">
      <c r="A19" s="217" t="s">
        <v>1</v>
      </c>
    </row>
    <row r="20" spans="1:10" ht="15" thickBot="1">
      <c r="A20" s="222" t="s">
        <v>2</v>
      </c>
      <c r="B20" s="222" t="s">
        <v>3</v>
      </c>
      <c r="C20" s="222" t="s">
        <v>2</v>
      </c>
      <c r="D20" s="223" t="s">
        <v>3</v>
      </c>
    </row>
    <row r="21" spans="1:10">
      <c r="A21" s="19" t="s">
        <v>4</v>
      </c>
      <c r="B21" s="20">
        <v>0.8</v>
      </c>
      <c r="C21" s="19" t="s">
        <v>5</v>
      </c>
      <c r="D21" s="20">
        <v>0.9</v>
      </c>
    </row>
    <row r="22" spans="1:10">
      <c r="A22" s="19" t="s">
        <v>6</v>
      </c>
      <c r="B22" s="20">
        <v>0.9</v>
      </c>
      <c r="C22" s="19" t="s">
        <v>7</v>
      </c>
      <c r="D22" s="20">
        <v>0.9</v>
      </c>
    </row>
    <row r="23" spans="1:10">
      <c r="A23" s="16" t="s">
        <v>8</v>
      </c>
      <c r="B23" s="21">
        <v>1</v>
      </c>
      <c r="C23" s="16" t="s">
        <v>9</v>
      </c>
      <c r="D23" s="17">
        <v>1.3</v>
      </c>
    </row>
    <row r="24" spans="1:10">
      <c r="A24" s="19" t="s">
        <v>10</v>
      </c>
      <c r="B24" s="21">
        <v>1</v>
      </c>
      <c r="C24" s="19" t="s">
        <v>11</v>
      </c>
      <c r="D24" s="17">
        <v>1.3</v>
      </c>
    </row>
    <row r="25" spans="1:10">
      <c r="A25" s="16" t="s">
        <v>12</v>
      </c>
      <c r="B25" s="21">
        <v>1</v>
      </c>
      <c r="C25" s="16" t="s">
        <v>13</v>
      </c>
      <c r="D25" s="17">
        <v>1.3</v>
      </c>
    </row>
    <row r="26" spans="1:10" ht="13.8" thickBot="1">
      <c r="A26" s="23" t="s">
        <v>14</v>
      </c>
      <c r="B26" s="24">
        <v>1</v>
      </c>
      <c r="C26" s="23" t="s">
        <v>15</v>
      </c>
      <c r="D26" s="25">
        <v>1.3</v>
      </c>
    </row>
    <row r="29" spans="1:10" ht="13.8" thickBot="1"/>
    <row r="30" spans="1:10" ht="15" thickBot="1">
      <c r="A30" s="222" t="s">
        <v>130</v>
      </c>
      <c r="B30" s="223"/>
    </row>
    <row r="31" spans="1:10">
      <c r="A31" s="203" t="s">
        <v>131</v>
      </c>
      <c r="B31" s="204">
        <v>0.15</v>
      </c>
    </row>
    <row r="32" spans="1:10" ht="19.8">
      <c r="A32" s="205" t="s">
        <v>132</v>
      </c>
      <c r="B32" s="206">
        <v>0.35</v>
      </c>
    </row>
    <row r="33" spans="1:3">
      <c r="A33" s="207" t="s">
        <v>151</v>
      </c>
      <c r="B33" s="206">
        <v>0.15</v>
      </c>
    </row>
    <row r="34" spans="1:3">
      <c r="A34" s="207" t="s">
        <v>133</v>
      </c>
      <c r="B34" s="206">
        <v>0.35</v>
      </c>
    </row>
    <row r="35" spans="1:3">
      <c r="A35" s="207" t="s">
        <v>134</v>
      </c>
      <c r="B35" s="206">
        <v>0.25</v>
      </c>
    </row>
    <row r="36" spans="1:3">
      <c r="A36" s="208" t="s">
        <v>135</v>
      </c>
      <c r="B36" s="209">
        <v>0.5</v>
      </c>
    </row>
    <row r="37" spans="1:3" ht="13.8" thickBot="1">
      <c r="A37" s="210" t="s">
        <v>136</v>
      </c>
      <c r="B37" s="211">
        <v>0.25</v>
      </c>
    </row>
    <row r="40" spans="1:3">
      <c r="A40" s="224" t="s">
        <v>152</v>
      </c>
      <c r="B40" s="224"/>
      <c r="C40" s="224"/>
    </row>
    <row r="41" spans="1:3">
      <c r="A41" s="224" t="s">
        <v>137</v>
      </c>
      <c r="B41" s="225"/>
      <c r="C41" s="225"/>
    </row>
    <row r="42" spans="1:3">
      <c r="A42" s="224" t="s">
        <v>138</v>
      </c>
      <c r="B42" s="225"/>
      <c r="C42" s="225"/>
    </row>
    <row r="43" spans="1:3">
      <c r="A43" s="224" t="s">
        <v>161</v>
      </c>
      <c r="B43" s="225"/>
      <c r="C43" s="225"/>
    </row>
    <row r="44" spans="1:3">
      <c r="A44" s="224" t="s">
        <v>162</v>
      </c>
      <c r="B44" s="225"/>
      <c r="C44" s="225"/>
    </row>
    <row r="45" spans="1:3">
      <c r="A45" s="224" t="s">
        <v>139</v>
      </c>
      <c r="B45" s="224"/>
      <c r="C45" s="224"/>
    </row>
  </sheetData>
  <mergeCells count="22">
    <mergeCell ref="E12:E14"/>
    <mergeCell ref="G12:G14"/>
    <mergeCell ref="H12:H14"/>
    <mergeCell ref="I12:I14"/>
    <mergeCell ref="E15:E17"/>
    <mergeCell ref="G15:G17"/>
    <mergeCell ref="H15:H17"/>
    <mergeCell ref="I15:I17"/>
    <mergeCell ref="E8:E9"/>
    <mergeCell ref="G8:G9"/>
    <mergeCell ref="H8:H9"/>
    <mergeCell ref="I8:I9"/>
    <mergeCell ref="E10:E11"/>
    <mergeCell ref="G10:G11"/>
    <mergeCell ref="H10:H11"/>
    <mergeCell ref="I10:I11"/>
    <mergeCell ref="D2:F2"/>
    <mergeCell ref="G2:I2"/>
    <mergeCell ref="E6:E7"/>
    <mergeCell ref="G6:G7"/>
    <mergeCell ref="H6:H7"/>
    <mergeCell ref="I6:I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opLeftCell="A16" zoomScale="85" zoomScaleNormal="85" workbookViewId="0">
      <selection activeCell="B43" sqref="B43"/>
    </sheetView>
  </sheetViews>
  <sheetFormatPr defaultRowHeight="13.2"/>
  <cols>
    <col min="2" max="2" width="26.44140625" customWidth="1"/>
    <col min="3" max="3" width="22.6640625" customWidth="1"/>
    <col min="4" max="4" width="22.44140625" customWidth="1"/>
    <col min="5" max="5" width="17.33203125" customWidth="1"/>
    <col min="6" max="6" width="18.88671875" customWidth="1"/>
    <col min="7" max="7" width="15.5546875" customWidth="1"/>
    <col min="8" max="8" width="15.88671875" customWidth="1"/>
  </cols>
  <sheetData>
    <row r="1" spans="2:11" ht="13.8" thickBot="1"/>
    <row r="2" spans="2:11">
      <c r="B2" s="286" t="s">
        <v>46</v>
      </c>
      <c r="C2" s="288" t="s">
        <v>81</v>
      </c>
      <c r="D2" s="289"/>
      <c r="E2" s="289"/>
      <c r="F2" s="289"/>
      <c r="G2" s="289"/>
      <c r="H2" s="290"/>
    </row>
    <row r="3" spans="2:11">
      <c r="B3" s="287"/>
      <c r="C3" s="291"/>
      <c r="D3" s="292"/>
      <c r="E3" s="292"/>
      <c r="F3" s="292"/>
      <c r="G3" s="292"/>
      <c r="H3" s="293"/>
    </row>
    <row r="4" spans="2:11" ht="12.75" customHeight="1">
      <c r="B4" s="294" t="s">
        <v>47</v>
      </c>
      <c r="C4" s="295" t="s">
        <v>35</v>
      </c>
      <c r="D4" s="296" t="s">
        <v>48</v>
      </c>
      <c r="E4" s="298" t="s">
        <v>49</v>
      </c>
      <c r="F4" s="295" t="s">
        <v>50</v>
      </c>
      <c r="G4" s="295" t="s">
        <v>51</v>
      </c>
      <c r="H4" s="299" t="s">
        <v>52</v>
      </c>
    </row>
    <row r="5" spans="2:11" ht="21" customHeight="1">
      <c r="B5" s="294"/>
      <c r="C5" s="295"/>
      <c r="D5" s="297"/>
      <c r="E5" s="298"/>
      <c r="F5" s="295"/>
      <c r="G5" s="295"/>
      <c r="H5" s="300"/>
    </row>
    <row r="6" spans="2:11" ht="41.4">
      <c r="B6" s="121" t="s">
        <v>53</v>
      </c>
      <c r="C6" s="122" t="s">
        <v>54</v>
      </c>
      <c r="D6" s="122" t="s">
        <v>55</v>
      </c>
      <c r="E6" s="123">
        <v>200000</v>
      </c>
      <c r="F6" s="124">
        <v>150000</v>
      </c>
      <c r="G6" s="125">
        <v>600</v>
      </c>
      <c r="H6" s="149">
        <v>100000</v>
      </c>
      <c r="K6" s="158"/>
    </row>
    <row r="7" spans="2:11" ht="27.6">
      <c r="B7" s="121" t="s">
        <v>56</v>
      </c>
      <c r="C7" s="122" t="s">
        <v>54</v>
      </c>
      <c r="D7" s="122" t="s">
        <v>57</v>
      </c>
      <c r="E7" s="123">
        <v>150000</v>
      </c>
      <c r="F7" s="124">
        <v>60000</v>
      </c>
      <c r="G7" s="126">
        <v>666.66600000000005</v>
      </c>
      <c r="H7" s="149">
        <f>G7*E7/1000</f>
        <v>99999.900000000009</v>
      </c>
      <c r="K7" s="158"/>
    </row>
    <row r="8" spans="2:11" ht="55.8" thickBot="1">
      <c r="B8" s="127" t="s">
        <v>58</v>
      </c>
      <c r="C8" s="128" t="s">
        <v>54</v>
      </c>
      <c r="D8" s="128" t="s">
        <v>59</v>
      </c>
      <c r="E8" s="129">
        <v>200000</v>
      </c>
      <c r="F8" s="130">
        <v>100000</v>
      </c>
      <c r="G8" s="131">
        <v>600</v>
      </c>
      <c r="H8" s="150">
        <f>G8*E8/1000</f>
        <v>120000</v>
      </c>
    </row>
    <row r="9" spans="2:11" ht="13.8" thickBot="1"/>
    <row r="10" spans="2:11" ht="41.4">
      <c r="B10" s="132" t="s">
        <v>61</v>
      </c>
      <c r="C10" s="133" t="s">
        <v>62</v>
      </c>
      <c r="D10" s="133" t="s">
        <v>17</v>
      </c>
      <c r="E10" s="133" t="s">
        <v>63</v>
      </c>
      <c r="F10" s="133" t="s">
        <v>64</v>
      </c>
      <c r="G10" s="134" t="s">
        <v>52</v>
      </c>
    </row>
    <row r="11" spans="2:11" ht="37.5" customHeight="1" thickBot="1">
      <c r="B11" s="135" t="s">
        <v>65</v>
      </c>
      <c r="C11" s="136">
        <v>1</v>
      </c>
      <c r="D11" s="136" t="s">
        <v>60</v>
      </c>
      <c r="E11" s="137">
        <v>100000</v>
      </c>
      <c r="F11" s="137">
        <v>100000</v>
      </c>
      <c r="G11" s="138">
        <v>100000</v>
      </c>
    </row>
    <row r="13" spans="2:11">
      <c r="B13" s="285" t="s">
        <v>66</v>
      </c>
      <c r="C13" s="285"/>
      <c r="D13" s="285"/>
      <c r="E13" s="285"/>
      <c r="F13" s="285"/>
      <c r="G13" s="285"/>
      <c r="H13" s="285"/>
    </row>
    <row r="14" spans="2:11" ht="13.8" thickBot="1"/>
    <row r="15" spans="2:11" ht="41.4">
      <c r="B15" s="132" t="s">
        <v>67</v>
      </c>
      <c r="C15" s="133" t="s">
        <v>17</v>
      </c>
      <c r="D15" s="133" t="s">
        <v>68</v>
      </c>
      <c r="E15" s="134" t="s">
        <v>52</v>
      </c>
    </row>
    <row r="16" spans="2:11" ht="42" thickBot="1">
      <c r="B16" s="135" t="s">
        <v>154</v>
      </c>
      <c r="C16" s="136" t="s">
        <v>69</v>
      </c>
      <c r="D16" s="139">
        <v>150000</v>
      </c>
      <c r="E16" s="138">
        <v>25000</v>
      </c>
    </row>
    <row r="18" spans="2:5" ht="13.8" thickBot="1"/>
    <row r="19" spans="2:5" ht="14.4">
      <c r="B19" s="145" t="s">
        <v>70</v>
      </c>
      <c r="C19" s="146" t="s">
        <v>74</v>
      </c>
      <c r="D19" s="140"/>
    </row>
    <row r="20" spans="2:5" ht="28.8">
      <c r="B20" s="141" t="s">
        <v>71</v>
      </c>
      <c r="C20" s="147">
        <v>35000</v>
      </c>
      <c r="D20" s="142" t="s">
        <v>77</v>
      </c>
    </row>
    <row r="21" spans="2:5" ht="43.2">
      <c r="B21" s="141" t="s">
        <v>76</v>
      </c>
      <c r="C21" s="147">
        <v>15000</v>
      </c>
      <c r="D21" s="142" t="s">
        <v>77</v>
      </c>
    </row>
    <row r="22" spans="2:5" ht="14.4">
      <c r="B22" s="141" t="s">
        <v>72</v>
      </c>
      <c r="C22" s="147" t="s">
        <v>75</v>
      </c>
      <c r="D22" s="142" t="s">
        <v>77</v>
      </c>
    </row>
    <row r="23" spans="2:5" ht="15" thickBot="1">
      <c r="B23" s="143" t="s">
        <v>73</v>
      </c>
      <c r="C23" s="148">
        <v>35000</v>
      </c>
      <c r="D23" s="144" t="s">
        <v>77</v>
      </c>
    </row>
    <row r="24" spans="2:5" ht="13.8" thickBot="1"/>
    <row r="25" spans="2:5" ht="42" thickBot="1">
      <c r="B25" s="159" t="s">
        <v>82</v>
      </c>
      <c r="C25" s="160" t="s">
        <v>17</v>
      </c>
      <c r="D25" s="160" t="s">
        <v>68</v>
      </c>
      <c r="E25" s="160" t="s">
        <v>52</v>
      </c>
    </row>
    <row r="26" spans="2:5" ht="42" thickBot="1">
      <c r="B26" s="161" t="s">
        <v>165</v>
      </c>
      <c r="C26" s="162" t="s">
        <v>69</v>
      </c>
      <c r="D26" s="163">
        <v>200000</v>
      </c>
      <c r="E26" s="164">
        <v>50000</v>
      </c>
    </row>
  </sheetData>
  <mergeCells count="10">
    <mergeCell ref="B13:H13"/>
    <mergeCell ref="B2:B3"/>
    <mergeCell ref="C2:H3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Баннеры</vt:lpstr>
      <vt:lpstr>Видео</vt:lpstr>
      <vt:lpstr>Брендирование пакет сайтов ЮТВ</vt:lpstr>
      <vt:lpstr>спец. позиции</vt:lpstr>
      <vt:lpstr>Баннеры!Область_печати</vt:lpstr>
      <vt:lpstr>Видео!Область_печати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Fribus Svetlana</dc:creator>
  <cp:lastModifiedBy>Sergey Trofimenkov</cp:lastModifiedBy>
  <cp:lastPrinted>2013-07-04T14:45:10Z</cp:lastPrinted>
  <dcterms:created xsi:type="dcterms:W3CDTF">2012-11-08T09:51:39Z</dcterms:created>
  <dcterms:modified xsi:type="dcterms:W3CDTF">2018-02-13T09:35:28Z</dcterms:modified>
</cp:coreProperties>
</file>